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0" activeTab="0"/>
  </bookViews>
  <sheets>
    <sheet name="Zápis 6x120 chránený" sheetId="1" r:id="rId1"/>
    <sheet name="List2" sheetId="2" r:id="rId2"/>
    <sheet name="List3" sheetId="3" r:id="rId3"/>
    <sheet name="CSV" sheetId="4" r:id="rId4"/>
  </sheets>
  <definedNames/>
  <calcPr fullCalcOnLoad="1"/>
</workbook>
</file>

<file path=xl/sharedStrings.xml><?xml version="1.0" encoding="utf-8"?>
<sst xmlns="http://schemas.openxmlformats.org/spreadsheetml/2006/main" count="120" uniqueCount="74">
  <si>
    <t>Zápis o stretnutí</t>
  </si>
  <si>
    <t>Kolkáreň</t>
  </si>
  <si>
    <t>Dátum</t>
  </si>
  <si>
    <t>Domáce družstvo</t>
  </si>
  <si>
    <t>Hosťujúce družstvo</t>
  </si>
  <si>
    <t>Priezvisko a meno hráča</t>
  </si>
  <si>
    <t>Set</t>
  </si>
  <si>
    <t>Výkon</t>
  </si>
  <si>
    <t>Ch.</t>
  </si>
  <si>
    <t>Body</t>
  </si>
  <si>
    <t>Číslo preukazu</t>
  </si>
  <si>
    <t>Spolu</t>
  </si>
  <si>
    <t>Druž</t>
  </si>
  <si>
    <t>spolu</t>
  </si>
  <si>
    <t>Celkový výkon družstva</t>
  </si>
  <si>
    <t xml:space="preserve">Bodový zisk </t>
  </si>
  <si>
    <t xml:space="preserve"> Bodový zisk</t>
  </si>
  <si>
    <t>Čas začiatku stretnutia</t>
  </si>
  <si>
    <t>Teplota na kolkárni</t>
  </si>
  <si>
    <t>Súťaž</t>
  </si>
  <si>
    <t xml:space="preserve">    3.liga NR - TT</t>
  </si>
  <si>
    <t>Čas ukončenia stretnutia</t>
  </si>
  <si>
    <t>Počet divákov</t>
  </si>
  <si>
    <t>Dátum vydania TO</t>
  </si>
  <si>
    <t xml:space="preserve">  Pripomienky k technickému stavu kolkárne :</t>
  </si>
  <si>
    <t xml:space="preserve">  Striedanie hráčov (zranenia) :</t>
  </si>
  <si>
    <t xml:space="preserve">  Napomínania hráčov za nešportové správanie alebo vylúčenie zo štartu :</t>
  </si>
  <si>
    <t xml:space="preserve">  Rôzne :</t>
  </si>
  <si>
    <t>Podpis vedúceho družstva</t>
  </si>
  <si>
    <t>Priezvisko a meno rozhodcu</t>
  </si>
  <si>
    <t>číslo preukazu</t>
  </si>
  <si>
    <t>podpis</t>
  </si>
  <si>
    <t>Družstvo:</t>
  </si>
  <si>
    <t>Plné</t>
  </si>
  <si>
    <t>Dorážka</t>
  </si>
  <si>
    <t>Chyby</t>
  </si>
  <si>
    <t>Celkem</t>
  </si>
  <si>
    <t>Wurf</t>
  </si>
  <si>
    <t>SaP</t>
  </si>
  <si>
    <t>MaP</t>
  </si>
  <si>
    <t>ErgMaP</t>
  </si>
  <si>
    <t>Domácí hráči</t>
  </si>
  <si>
    <t>Jméno</t>
  </si>
  <si>
    <t>Registrační číslo</t>
  </si>
  <si>
    <t>Datum narození</t>
  </si>
  <si>
    <t>1. Hráč domácí</t>
  </si>
  <si>
    <t>2. Hráč domácí</t>
  </si>
  <si>
    <t>3. Hráč domácí</t>
  </si>
  <si>
    <t>4. Hráč domácí</t>
  </si>
  <si>
    <t>5. Hráč domácí</t>
  </si>
  <si>
    <t>6. Hráč domácí</t>
  </si>
  <si>
    <t>Družstvo hostů</t>
  </si>
  <si>
    <t>Hosté</t>
  </si>
  <si>
    <t>1. Hráč hosté</t>
  </si>
  <si>
    <t>2. Hráč hosté</t>
  </si>
  <si>
    <t>3. Hráč hosté</t>
  </si>
  <si>
    <t>4. Hráč hosté</t>
  </si>
  <si>
    <t>5. Hráč hosté</t>
  </si>
  <si>
    <t>6. Hráč hosté</t>
  </si>
  <si>
    <t>3L -  Galanta C</t>
  </si>
  <si>
    <t>Galanta</t>
  </si>
  <si>
    <t>Galanta C</t>
  </si>
  <si>
    <t xml:space="preserve"> 9. 2. 2017</t>
  </si>
  <si>
    <t>Nedoma J.</t>
  </si>
  <si>
    <t>Hudek M.</t>
  </si>
  <si>
    <t>Száz E.</t>
  </si>
  <si>
    <t>Krajňák P.</t>
  </si>
  <si>
    <t>Večeríková K.</t>
  </si>
  <si>
    <t>Lipták Ľ.</t>
  </si>
  <si>
    <t>Ďuriš P.</t>
  </si>
  <si>
    <t>Kohút V.</t>
  </si>
  <si>
    <t xml:space="preserve"> </t>
  </si>
  <si>
    <t>3L -  Nitra C</t>
  </si>
  <si>
    <t>Nitra C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</si>
</sst>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,Sk&quot;_-;\-* #,##0.00&quot;,Sk&quot;_-;_-* \-??&quot; Sk&quot;_-;_-@_-"/>
    <numFmt numFmtId="165" formatCode="_-* #,##0._S_k_-;\-* #,##0._S_k_-;_-* &quot;- &quot;_S_k_-;_-@_-"/>
    <numFmt numFmtId="166" formatCode="_-* #,##0.00\,_S_k_-;\-* #,##0.00\,_S_k_-;_-* \-??\ _S_k_-;_-@_-"/>
    <numFmt numFmtId="167" formatCode="dd/mm/yyyy"/>
    <numFmt numFmtId="168" formatCode="0.0"/>
    <numFmt numFmtId="169" formatCode="hh:mm"/>
    <numFmt numFmtId="170" formatCode="dd/\ mmm/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name val="Arial CE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20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24"/>
      <name val="Arial CE"/>
      <family val="2"/>
    </font>
    <font>
      <b/>
      <sz val="2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4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9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9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0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" fillId="0" borderId="0" applyNumberFormat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2" fillId="35" borderId="1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44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5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0" fillId="39" borderId="9" applyNumberFormat="0" applyFon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0" fillId="40" borderId="10" applyNumberFormat="0" applyAlignment="0" applyProtection="0"/>
    <xf numFmtId="0" fontId="47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48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41" borderId="15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52" fillId="42" borderId="15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17" fillId="43" borderId="16" applyNumberFormat="0" applyAlignment="0" applyProtection="0"/>
    <xf numFmtId="0" fontId="53" fillId="42" borderId="17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18" fillId="43" borderId="18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0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40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40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40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0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0" fillId="0" borderId="0" xfId="280">
      <alignment/>
      <protection/>
    </xf>
    <xf numFmtId="0" fontId="10" fillId="0" borderId="0" xfId="280" applyAlignment="1">
      <alignment horizontal="center"/>
      <protection/>
    </xf>
    <xf numFmtId="0" fontId="21" fillId="0" borderId="0" xfId="280" applyFont="1" applyAlignment="1" applyProtection="1">
      <alignment/>
      <protection/>
    </xf>
    <xf numFmtId="0" fontId="22" fillId="0" borderId="0" xfId="280" applyFont="1" applyAlignment="1" applyProtection="1">
      <alignment horizontal="right"/>
      <protection/>
    </xf>
    <xf numFmtId="0" fontId="21" fillId="0" borderId="0" xfId="280" applyFont="1" applyAlignment="1" applyProtection="1">
      <alignment horizontal="center"/>
      <protection/>
    </xf>
    <xf numFmtId="0" fontId="23" fillId="0" borderId="0" xfId="280" applyFont="1" applyBorder="1" applyAlignment="1" applyProtection="1">
      <alignment horizontal="right"/>
      <protection/>
    </xf>
    <xf numFmtId="0" fontId="21" fillId="0" borderId="0" xfId="280" applyFont="1" applyBorder="1" applyAlignment="1" applyProtection="1">
      <alignment horizontal="center"/>
      <protection/>
    </xf>
    <xf numFmtId="167" fontId="21" fillId="0" borderId="19" xfId="280" applyNumberFormat="1" applyFont="1" applyBorder="1" applyAlignment="1" applyProtection="1">
      <alignment shrinkToFit="1"/>
      <protection locked="0"/>
    </xf>
    <xf numFmtId="0" fontId="21" fillId="0" borderId="0" xfId="280" applyFont="1" applyAlignment="1">
      <alignment/>
      <protection/>
    </xf>
    <xf numFmtId="0" fontId="25" fillId="0" borderId="0" xfId="280" applyFont="1" applyAlignment="1" applyProtection="1">
      <alignment vertical="center"/>
      <protection/>
    </xf>
    <xf numFmtId="0" fontId="26" fillId="0" borderId="0" xfId="280" applyFont="1" applyAlignment="1" applyProtection="1">
      <alignment horizontal="left" vertical="center"/>
      <protection/>
    </xf>
    <xf numFmtId="0" fontId="25" fillId="0" borderId="0" xfId="280" applyFont="1" applyAlignment="1" applyProtection="1">
      <alignment horizontal="center" vertical="center"/>
      <protection/>
    </xf>
    <xf numFmtId="0" fontId="27" fillId="0" borderId="0" xfId="280" applyFont="1" applyAlignment="1" applyProtection="1">
      <alignment horizontal="left" vertical="center"/>
      <protection/>
    </xf>
    <xf numFmtId="0" fontId="25" fillId="0" borderId="0" xfId="280" applyFont="1" applyAlignment="1">
      <alignment vertical="center"/>
      <protection/>
    </xf>
    <xf numFmtId="0" fontId="10" fillId="0" borderId="20" xfId="280" applyFont="1" applyFill="1" applyBorder="1" applyProtection="1">
      <alignment/>
      <protection/>
    </xf>
    <xf numFmtId="0" fontId="10" fillId="0" borderId="0" xfId="280" applyFont="1" applyAlignment="1" applyProtection="1">
      <alignment horizontal="center"/>
      <protection/>
    </xf>
    <xf numFmtId="0" fontId="10" fillId="0" borderId="21" xfId="280" applyFont="1" applyFill="1" applyBorder="1" applyAlignment="1" applyProtection="1">
      <alignment horizontal="right"/>
      <protection/>
    </xf>
    <xf numFmtId="0" fontId="10" fillId="0" borderId="0" xfId="280" applyFont="1">
      <alignment/>
      <protection/>
    </xf>
    <xf numFmtId="0" fontId="10" fillId="0" borderId="22" xfId="280" applyFont="1" applyFill="1" applyBorder="1" applyProtection="1">
      <alignment/>
      <protection/>
    </xf>
    <xf numFmtId="0" fontId="10" fillId="0" borderId="23" xfId="280" applyFont="1" applyFill="1" applyBorder="1" applyProtection="1">
      <alignment/>
      <protection/>
    </xf>
    <xf numFmtId="0" fontId="23" fillId="0" borderId="0" xfId="280" applyFont="1" applyProtection="1">
      <alignment/>
      <protection/>
    </xf>
    <xf numFmtId="0" fontId="23" fillId="0" borderId="0" xfId="280" applyFont="1" applyAlignment="1" applyProtection="1">
      <alignment horizontal="center"/>
      <protection/>
    </xf>
    <xf numFmtId="0" fontId="23" fillId="0" borderId="0" xfId="280" applyFont="1">
      <alignment/>
      <protection/>
    </xf>
    <xf numFmtId="0" fontId="10" fillId="0" borderId="24" xfId="280" applyFont="1" applyBorder="1" applyProtection="1">
      <alignment/>
      <protection/>
    </xf>
    <xf numFmtId="0" fontId="10" fillId="0" borderId="25" xfId="280" applyFont="1" applyBorder="1" applyAlignment="1" applyProtection="1">
      <alignment horizontal="center"/>
      <protection/>
    </xf>
    <xf numFmtId="0" fontId="10" fillId="0" borderId="26" xfId="280" applyFont="1" applyBorder="1" applyAlignment="1" applyProtection="1">
      <alignment horizontal="center"/>
      <protection/>
    </xf>
    <xf numFmtId="0" fontId="10" fillId="0" borderId="27" xfId="280" applyFont="1" applyBorder="1" applyAlignment="1" applyProtection="1">
      <alignment horizontal="center"/>
      <protection/>
    </xf>
    <xf numFmtId="0" fontId="10" fillId="0" borderId="0" xfId="280" applyFont="1" applyFill="1" applyBorder="1" applyAlignment="1" applyProtection="1">
      <alignment horizontal="center"/>
      <protection/>
    </xf>
    <xf numFmtId="0" fontId="10" fillId="0" borderId="28" xfId="280" applyFont="1" applyFill="1" applyBorder="1" applyAlignment="1" applyProtection="1">
      <alignment horizontal="center"/>
      <protection/>
    </xf>
    <xf numFmtId="0" fontId="10" fillId="0" borderId="29" xfId="280" applyFont="1" applyBorder="1" applyAlignment="1" applyProtection="1">
      <alignment horizontal="center"/>
      <protection/>
    </xf>
    <xf numFmtId="0" fontId="10" fillId="0" borderId="25" xfId="280" applyFont="1" applyBorder="1" applyAlignment="1" applyProtection="1">
      <alignment horizontal="right"/>
      <protection/>
    </xf>
    <xf numFmtId="0" fontId="10" fillId="0" borderId="30" xfId="280" applyFont="1" applyBorder="1" applyProtection="1">
      <alignment/>
      <protection/>
    </xf>
    <xf numFmtId="0" fontId="10" fillId="0" borderId="30" xfId="280" applyFont="1" applyBorder="1" applyAlignment="1" applyProtection="1">
      <alignment horizontal="center"/>
      <protection/>
    </xf>
    <xf numFmtId="0" fontId="10" fillId="0" borderId="31" xfId="280" applyFont="1" applyFill="1" applyBorder="1" applyAlignment="1" applyProtection="1">
      <alignment horizontal="center"/>
      <protection/>
    </xf>
    <xf numFmtId="0" fontId="10" fillId="0" borderId="32" xfId="280" applyFont="1" applyFill="1" applyBorder="1" applyAlignment="1" applyProtection="1">
      <alignment horizontal="center"/>
      <protection/>
    </xf>
    <xf numFmtId="0" fontId="10" fillId="0" borderId="33" xfId="280" applyFont="1" applyFill="1" applyBorder="1" applyAlignment="1" applyProtection="1">
      <alignment horizontal="center"/>
      <protection/>
    </xf>
    <xf numFmtId="0" fontId="10" fillId="0" borderId="34" xfId="280" applyFont="1" applyBorder="1" applyAlignment="1" applyProtection="1">
      <alignment horizontal="right"/>
      <protection/>
    </xf>
    <xf numFmtId="0" fontId="10" fillId="0" borderId="35" xfId="280" applyFont="1" applyBorder="1" applyAlignment="1" applyProtection="1">
      <alignment horizontal="center"/>
      <protection/>
    </xf>
    <xf numFmtId="0" fontId="10" fillId="0" borderId="35" xfId="280" applyFont="1" applyBorder="1" applyAlignment="1" applyProtection="1">
      <alignment horizontal="center" vertical="center"/>
      <protection locked="0"/>
    </xf>
    <xf numFmtId="0" fontId="29" fillId="0" borderId="35" xfId="280" applyFont="1" applyBorder="1" applyAlignment="1" applyProtection="1">
      <alignment horizontal="center" vertical="center"/>
      <protection locked="0"/>
    </xf>
    <xf numFmtId="0" fontId="10" fillId="0" borderId="36" xfId="280" applyNumberFormat="1" applyFont="1" applyFill="1" applyBorder="1" applyAlignment="1" applyProtection="1">
      <alignment horizontal="center" vertical="center"/>
      <protection/>
    </xf>
    <xf numFmtId="0" fontId="10" fillId="0" borderId="0" xfId="280" applyNumberFormat="1" applyFont="1" applyFill="1" applyAlignment="1" applyProtection="1">
      <alignment horizontal="center" vertical="center"/>
      <protection/>
    </xf>
    <xf numFmtId="0" fontId="10" fillId="0" borderId="37" xfId="280" applyNumberFormat="1" applyFont="1" applyFill="1" applyBorder="1" applyAlignment="1" applyProtection="1">
      <alignment horizontal="center" vertical="center"/>
      <protection/>
    </xf>
    <xf numFmtId="0" fontId="29" fillId="0" borderId="35" xfId="280" applyNumberFormat="1" applyFont="1" applyFill="1" applyBorder="1" applyAlignment="1" applyProtection="1">
      <alignment horizontal="center" vertical="center"/>
      <protection locked="0"/>
    </xf>
    <xf numFmtId="0" fontId="10" fillId="0" borderId="38" xfId="280" applyNumberFormat="1" applyFont="1" applyFill="1" applyBorder="1" applyAlignment="1" applyProtection="1">
      <alignment horizontal="center" vertical="center"/>
      <protection/>
    </xf>
    <xf numFmtId="0" fontId="10" fillId="0" borderId="0" xfId="280" applyFont="1" applyAlignment="1" applyProtection="1">
      <alignment vertical="center"/>
      <protection/>
    </xf>
    <xf numFmtId="0" fontId="10" fillId="0" borderId="39" xfId="280" applyNumberFormat="1" applyFont="1" applyFill="1" applyBorder="1" applyAlignment="1" applyProtection="1">
      <alignment horizontal="center" vertical="center"/>
      <protection/>
    </xf>
    <xf numFmtId="0" fontId="10" fillId="0" borderId="40" xfId="280" applyFont="1" applyBorder="1" applyAlignment="1" applyProtection="1">
      <alignment horizontal="center"/>
      <protection/>
    </xf>
    <xf numFmtId="0" fontId="10" fillId="0" borderId="41" xfId="280" applyNumberFormat="1" applyFont="1" applyFill="1" applyBorder="1" applyAlignment="1" applyProtection="1">
      <alignment horizontal="center" vertical="center"/>
      <protection/>
    </xf>
    <xf numFmtId="0" fontId="10" fillId="0" borderId="42" xfId="280" applyNumberFormat="1" applyFont="1" applyFill="1" applyBorder="1" applyAlignment="1" applyProtection="1">
      <alignment horizontal="center" vertical="center"/>
      <protection/>
    </xf>
    <xf numFmtId="0" fontId="10" fillId="0" borderId="43" xfId="280" applyNumberFormat="1" applyFont="1" applyFill="1" applyBorder="1" applyAlignment="1" applyProtection="1">
      <alignment horizontal="center" vertical="center"/>
      <protection/>
    </xf>
    <xf numFmtId="0" fontId="10" fillId="0" borderId="44" xfId="280" applyFont="1" applyBorder="1" applyAlignment="1" applyProtection="1">
      <alignment horizontal="center"/>
      <protection/>
    </xf>
    <xf numFmtId="0" fontId="10" fillId="0" borderId="30" xfId="280" applyFont="1" applyBorder="1" applyAlignment="1" applyProtection="1">
      <alignment horizontal="left" vertical="center"/>
      <protection locked="0"/>
    </xf>
    <xf numFmtId="0" fontId="10" fillId="0" borderId="45" xfId="280" applyFont="1" applyBorder="1" applyAlignment="1" applyProtection="1">
      <alignment horizontal="center"/>
      <protection/>
    </xf>
    <xf numFmtId="0" fontId="31" fillId="0" borderId="46" xfId="280" applyFont="1" applyBorder="1" applyAlignment="1" applyProtection="1">
      <alignment horizontal="center" vertical="center"/>
      <protection/>
    </xf>
    <xf numFmtId="0" fontId="32" fillId="0" borderId="47" xfId="280" applyFont="1" applyBorder="1" applyAlignment="1" applyProtection="1">
      <alignment horizontal="center" vertical="center"/>
      <protection/>
    </xf>
    <xf numFmtId="168" fontId="10" fillId="0" borderId="48" xfId="280" applyNumberFormat="1" applyFont="1" applyFill="1" applyBorder="1" applyAlignment="1" applyProtection="1">
      <alignment horizontal="center" vertical="center"/>
      <protection/>
    </xf>
    <xf numFmtId="168" fontId="10" fillId="0" borderId="49" xfId="280" applyNumberFormat="1" applyFont="1" applyFill="1" applyBorder="1" applyAlignment="1" applyProtection="1">
      <alignment horizontal="center" vertical="center"/>
      <protection/>
    </xf>
    <xf numFmtId="0" fontId="32" fillId="0" borderId="23" xfId="280" applyFont="1" applyBorder="1" applyAlignment="1" applyProtection="1">
      <alignment horizontal="center" vertical="center"/>
      <protection/>
    </xf>
    <xf numFmtId="0" fontId="23" fillId="0" borderId="0" xfId="280" applyFont="1" applyBorder="1" applyProtection="1">
      <alignment/>
      <protection/>
    </xf>
    <xf numFmtId="0" fontId="10" fillId="0" borderId="0" xfId="280" applyFont="1" applyBorder="1" applyAlignment="1" applyProtection="1">
      <alignment horizontal="center"/>
      <protection/>
    </xf>
    <xf numFmtId="0" fontId="10" fillId="0" borderId="0" xfId="280" applyFont="1" applyBorder="1" applyAlignment="1" applyProtection="1">
      <alignment horizontal="center" vertical="center"/>
      <protection/>
    </xf>
    <xf numFmtId="0" fontId="33" fillId="0" borderId="0" xfId="280" applyFont="1" applyBorder="1" applyAlignment="1" applyProtection="1">
      <alignment horizontal="center"/>
      <protection/>
    </xf>
    <xf numFmtId="0" fontId="23" fillId="0" borderId="0" xfId="280" applyNumberFormat="1" applyFont="1" applyFill="1" applyBorder="1" applyAlignment="1" applyProtection="1">
      <alignment horizontal="center"/>
      <protection/>
    </xf>
    <xf numFmtId="0" fontId="23" fillId="0" borderId="0" xfId="280" applyNumberFormat="1" applyFont="1" applyFill="1" applyAlignment="1" applyProtection="1">
      <alignment horizontal="center"/>
      <protection/>
    </xf>
    <xf numFmtId="0" fontId="33" fillId="0" borderId="0" xfId="280" applyNumberFormat="1" applyFont="1" applyFill="1" applyBorder="1" applyAlignment="1" applyProtection="1">
      <alignment horizontal="center"/>
      <protection/>
    </xf>
    <xf numFmtId="0" fontId="23" fillId="0" borderId="0" xfId="280" applyFont="1" applyBorder="1" applyAlignment="1" applyProtection="1">
      <alignment horizontal="center"/>
      <protection/>
    </xf>
    <xf numFmtId="0" fontId="23" fillId="0" borderId="50" xfId="280" applyFont="1" applyBorder="1" applyAlignment="1" applyProtection="1">
      <alignment vertical="center"/>
      <protection/>
    </xf>
    <xf numFmtId="0" fontId="24" fillId="0" borderId="51" xfId="280" applyFont="1" applyBorder="1" applyAlignment="1" applyProtection="1">
      <alignment horizontal="right" vertical="center"/>
      <protection/>
    </xf>
    <xf numFmtId="3" fontId="34" fillId="0" borderId="52" xfId="280" applyNumberFormat="1" applyFont="1" applyFill="1" applyBorder="1" applyAlignment="1" applyProtection="1">
      <alignment horizontal="center" vertical="center" shrinkToFit="1"/>
      <protection/>
    </xf>
    <xf numFmtId="3" fontId="35" fillId="0" borderId="51" xfId="280" applyNumberFormat="1" applyFont="1" applyFill="1" applyBorder="1" applyAlignment="1" applyProtection="1">
      <alignment horizontal="center" vertical="center" shrinkToFit="1"/>
      <protection/>
    </xf>
    <xf numFmtId="0" fontId="23" fillId="0" borderId="0" xfId="280" applyNumberFormat="1" applyFont="1" applyFill="1" applyBorder="1" applyAlignment="1" applyProtection="1">
      <alignment horizontal="center" vertical="center"/>
      <protection/>
    </xf>
    <xf numFmtId="1" fontId="30" fillId="0" borderId="53" xfId="280" applyNumberFormat="1" applyFont="1" applyFill="1" applyBorder="1" applyAlignment="1" applyProtection="1">
      <alignment horizontal="center" vertical="center"/>
      <protection/>
    </xf>
    <xf numFmtId="0" fontId="23" fillId="0" borderId="0" xfId="280" applyNumberFormat="1" applyFont="1" applyFill="1" applyAlignment="1" applyProtection="1">
      <alignment horizontal="center" vertical="center"/>
      <protection/>
    </xf>
    <xf numFmtId="3" fontId="35" fillId="0" borderId="52" xfId="280" applyNumberFormat="1" applyFont="1" applyFill="1" applyBorder="1" applyAlignment="1" applyProtection="1">
      <alignment horizontal="center" vertical="center" shrinkToFit="1"/>
      <protection/>
    </xf>
    <xf numFmtId="3" fontId="34" fillId="0" borderId="51" xfId="280" applyNumberFormat="1" applyFont="1" applyFill="1" applyBorder="1" applyAlignment="1" applyProtection="1">
      <alignment horizontal="center" vertical="center" shrinkToFit="1"/>
      <protection/>
    </xf>
    <xf numFmtId="0" fontId="24" fillId="0" borderId="50" xfId="280" applyFont="1" applyBorder="1" applyAlignment="1" applyProtection="1">
      <alignment horizontal="left" vertical="center"/>
      <protection/>
    </xf>
    <xf numFmtId="0" fontId="23" fillId="0" borderId="51" xfId="280" applyFont="1" applyBorder="1" applyAlignment="1" applyProtection="1">
      <alignment vertical="center"/>
      <protection/>
    </xf>
    <xf numFmtId="0" fontId="23" fillId="0" borderId="0" xfId="280" applyFont="1" applyAlignment="1">
      <alignment vertical="center"/>
      <protection/>
    </xf>
    <xf numFmtId="0" fontId="23" fillId="0" borderId="0" xfId="280" applyFont="1" applyFill="1" applyBorder="1" applyAlignment="1" applyProtection="1">
      <alignment horizontal="center"/>
      <protection/>
    </xf>
    <xf numFmtId="0" fontId="23" fillId="0" borderId="0" xfId="280" applyFont="1" applyFill="1" applyAlignment="1" applyProtection="1">
      <alignment horizontal="center"/>
      <protection/>
    </xf>
    <xf numFmtId="168" fontId="37" fillId="0" borderId="53" xfId="280" applyNumberFormat="1" applyFont="1" applyFill="1" applyBorder="1" applyAlignment="1" applyProtection="1">
      <alignment horizontal="center" vertical="center"/>
      <protection/>
    </xf>
    <xf numFmtId="0" fontId="36" fillId="0" borderId="54" xfId="280" applyFont="1" applyFill="1" applyBorder="1" applyAlignment="1" applyProtection="1">
      <alignment horizontal="left" vertical="center"/>
      <protection/>
    </xf>
    <xf numFmtId="0" fontId="36" fillId="0" borderId="55" xfId="280" applyFont="1" applyFill="1" applyBorder="1" applyAlignment="1" applyProtection="1">
      <alignment horizontal="left" vertical="center"/>
      <protection/>
    </xf>
    <xf numFmtId="0" fontId="10" fillId="0" borderId="56" xfId="280" applyFont="1" applyBorder="1" applyAlignment="1" applyProtection="1">
      <alignment horizontal="right" vertical="center"/>
      <protection/>
    </xf>
    <xf numFmtId="0" fontId="10" fillId="0" borderId="0" xfId="280" applyFont="1" applyAlignment="1">
      <alignment vertical="center"/>
      <protection/>
    </xf>
    <xf numFmtId="0" fontId="10" fillId="0" borderId="0" xfId="280" applyFont="1" applyAlignment="1" applyProtection="1">
      <alignment horizontal="right"/>
      <protection/>
    </xf>
    <xf numFmtId="169" fontId="10" fillId="0" borderId="19" xfId="280" applyNumberFormat="1" applyFont="1" applyBorder="1" applyAlignment="1" applyProtection="1">
      <alignment horizontal="center" shrinkToFit="1"/>
      <protection locked="0"/>
    </xf>
    <xf numFmtId="0" fontId="10" fillId="0" borderId="19" xfId="280" applyFont="1" applyBorder="1" applyAlignment="1" applyProtection="1">
      <alignment horizontal="center"/>
      <protection/>
    </xf>
    <xf numFmtId="0" fontId="10" fillId="0" borderId="19" xfId="280" applyFont="1" applyBorder="1" applyAlignment="1" applyProtection="1">
      <alignment horizontal="center" shrinkToFit="1"/>
      <protection locked="0"/>
    </xf>
    <xf numFmtId="0" fontId="10" fillId="0" borderId="0" xfId="280" applyFont="1" applyAlignment="1" applyProtection="1">
      <alignment/>
      <protection/>
    </xf>
    <xf numFmtId="0" fontId="27" fillId="0" borderId="19" xfId="280" applyFont="1" applyBorder="1" applyAlignment="1" applyProtection="1">
      <alignment shrinkToFit="1"/>
      <protection locked="0"/>
    </xf>
    <xf numFmtId="0" fontId="10" fillId="0" borderId="0" xfId="280" applyFont="1" applyAlignment="1">
      <alignment/>
      <protection/>
    </xf>
    <xf numFmtId="169" fontId="10" fillId="0" borderId="19" xfId="280" applyNumberFormat="1" applyFont="1" applyBorder="1" applyAlignment="1" applyProtection="1">
      <alignment shrinkToFit="1" readingOrder="1"/>
      <protection locked="0"/>
    </xf>
    <xf numFmtId="167" fontId="10" fillId="0" borderId="19" xfId="280" applyNumberFormat="1" applyFont="1" applyBorder="1" applyAlignment="1" applyProtection="1">
      <alignment shrinkToFit="1"/>
      <protection locked="0"/>
    </xf>
    <xf numFmtId="0" fontId="10" fillId="0" borderId="0" xfId="280" applyFont="1" applyProtection="1">
      <alignment/>
      <protection/>
    </xf>
    <xf numFmtId="0" fontId="10" fillId="0" borderId="57" xfId="280" applyFont="1" applyBorder="1" applyProtection="1">
      <alignment/>
      <protection/>
    </xf>
    <xf numFmtId="0" fontId="10" fillId="0" borderId="58" xfId="280" applyFont="1" applyBorder="1" applyAlignment="1" applyProtection="1">
      <alignment horizontal="center"/>
      <protection/>
    </xf>
    <xf numFmtId="0" fontId="10" fillId="0" borderId="59" xfId="280" applyFont="1" applyBorder="1" applyProtection="1">
      <alignment/>
      <protection/>
    </xf>
    <xf numFmtId="0" fontId="38" fillId="0" borderId="0" xfId="280" applyFont="1">
      <alignment/>
      <protection/>
    </xf>
    <xf numFmtId="0" fontId="10" fillId="0" borderId="0" xfId="280" applyFont="1" applyAlignment="1" applyProtection="1">
      <alignment horizontal="left"/>
      <protection/>
    </xf>
    <xf numFmtId="0" fontId="10" fillId="0" borderId="0" xfId="280" applyFont="1" applyAlignment="1" applyProtection="1">
      <alignment horizontal="right" vertical="center"/>
      <protection/>
    </xf>
    <xf numFmtId="0" fontId="10" fillId="0" borderId="58" xfId="280" applyFont="1" applyBorder="1" applyAlignment="1" applyProtection="1">
      <alignment horizontal="center" vertical="center"/>
      <protection/>
    </xf>
    <xf numFmtId="0" fontId="10" fillId="0" borderId="0" xfId="280" applyFont="1" applyFill="1" applyBorder="1" applyAlignment="1" applyProtection="1">
      <alignment horizontal="right" vertical="center"/>
      <protection/>
    </xf>
    <xf numFmtId="0" fontId="10" fillId="0" borderId="0" xfId="280" applyFont="1" applyFill="1" applyBorder="1" applyAlignment="1" applyProtection="1">
      <alignment horizontal="center" vertical="center"/>
      <protection/>
    </xf>
    <xf numFmtId="0" fontId="10" fillId="0" borderId="0" xfId="280" applyFont="1" applyFill="1" applyBorder="1" applyAlignment="1" applyProtection="1">
      <alignment horizontal="left" vertical="center"/>
      <protection/>
    </xf>
    <xf numFmtId="0" fontId="10" fillId="0" borderId="0" xfId="280" applyFont="1" applyBorder="1" applyAlignment="1" applyProtection="1">
      <alignment horizontal="right" vertical="center"/>
      <protection/>
    </xf>
    <xf numFmtId="0" fontId="10" fillId="0" borderId="0" xfId="280" applyFont="1" applyAlignment="1" applyProtection="1">
      <alignment horizontal="left" vertical="center"/>
      <protection/>
    </xf>
    <xf numFmtId="0" fontId="10" fillId="0" borderId="0" xfId="280" applyFont="1" applyBorder="1" applyAlignment="1" applyProtection="1">
      <alignment horizontal="right"/>
      <protection/>
    </xf>
    <xf numFmtId="0" fontId="10" fillId="0" borderId="19" xfId="280" applyFont="1" applyBorder="1" applyAlignment="1" applyProtection="1">
      <alignment shrinkToFit="1"/>
      <protection locked="0"/>
    </xf>
    <xf numFmtId="0" fontId="20" fillId="0" borderId="0" xfId="281">
      <alignment/>
      <protection/>
    </xf>
    <xf numFmtId="170" fontId="20" fillId="0" borderId="0" xfId="281" applyNumberFormat="1">
      <alignment/>
      <protection/>
    </xf>
    <xf numFmtId="0" fontId="24" fillId="0" borderId="19" xfId="280" applyFont="1" applyBorder="1" applyAlignment="1" applyProtection="1">
      <alignment shrinkToFit="1"/>
      <protection locked="0"/>
    </xf>
    <xf numFmtId="0" fontId="28" fillId="0" borderId="51" xfId="280" applyFont="1" applyFill="1" applyBorder="1" applyAlignment="1" applyProtection="1">
      <alignment horizontal="center" vertical="center" shrinkToFit="1"/>
      <protection locked="0"/>
    </xf>
    <xf numFmtId="0" fontId="10" fillId="0" borderId="60" xfId="280" applyFont="1" applyFill="1" applyBorder="1" applyAlignment="1" applyProtection="1">
      <alignment horizontal="center"/>
      <protection/>
    </xf>
    <xf numFmtId="0" fontId="10" fillId="0" borderId="61" xfId="280" applyFont="1" applyFill="1" applyBorder="1" applyAlignment="1" applyProtection="1">
      <alignment horizontal="center"/>
      <protection/>
    </xf>
    <xf numFmtId="0" fontId="10" fillId="0" borderId="34" xfId="280" applyFont="1" applyBorder="1" applyAlignment="1" applyProtection="1">
      <alignment horizontal="center"/>
      <protection/>
    </xf>
    <xf numFmtId="0" fontId="10" fillId="0" borderId="62" xfId="280" applyFont="1" applyBorder="1" applyAlignment="1" applyProtection="1">
      <alignment horizontal="left" vertical="center" wrapText="1"/>
      <protection locked="0"/>
    </xf>
    <xf numFmtId="168" fontId="30" fillId="0" borderId="53" xfId="280" applyNumberFormat="1" applyFont="1" applyFill="1" applyBorder="1" applyAlignment="1" applyProtection="1">
      <alignment horizontal="center" vertical="center"/>
      <protection/>
    </xf>
    <xf numFmtId="0" fontId="36" fillId="0" borderId="53" xfId="280" applyFont="1" applyFill="1" applyBorder="1" applyAlignment="1" applyProtection="1">
      <alignment horizontal="right" vertical="center"/>
      <protection/>
    </xf>
    <xf numFmtId="0" fontId="38" fillId="0" borderId="63" xfId="280" applyFont="1" applyBorder="1" applyAlignment="1" applyProtection="1">
      <alignment vertical="top" wrapText="1"/>
      <protection locked="0"/>
    </xf>
    <xf numFmtId="0" fontId="38" fillId="0" borderId="64" xfId="280" applyFont="1" applyBorder="1" applyAlignment="1" applyProtection="1">
      <alignment vertical="top"/>
      <protection locked="0"/>
    </xf>
    <xf numFmtId="0" fontId="38" fillId="0" borderId="64" xfId="282" applyFont="1" applyBorder="1" applyAlignment="1" applyProtection="1">
      <alignment vertical="top"/>
      <protection locked="0"/>
    </xf>
    <xf numFmtId="0" fontId="38" fillId="0" borderId="63" xfId="280" applyFont="1" applyBorder="1" applyAlignment="1" applyProtection="1">
      <alignment/>
      <protection locked="0"/>
    </xf>
    <xf numFmtId="0" fontId="10" fillId="0" borderId="19" xfId="280" applyFont="1" applyBorder="1" applyAlignment="1" applyProtection="1">
      <alignment horizontal="center" shrinkToFit="1"/>
      <protection locked="0"/>
    </xf>
    <xf numFmtId="0" fontId="10" fillId="0" borderId="19" xfId="280" applyFont="1" applyBorder="1" applyAlignment="1" applyProtection="1">
      <alignment horizontal="right" shrinkToFit="1"/>
      <protection locked="0"/>
    </xf>
    <xf numFmtId="0" fontId="38" fillId="0" borderId="63" xfId="282" applyFont="1" applyBorder="1" applyAlignment="1" applyProtection="1">
      <alignment vertical="top"/>
      <protection locked="0"/>
    </xf>
    <xf numFmtId="0" fontId="38" fillId="0" borderId="63" xfId="280" applyFont="1" applyBorder="1" applyAlignment="1" applyProtection="1">
      <alignment horizontal="left" vertical="top" wrapText="1"/>
      <protection locked="0"/>
    </xf>
    <xf numFmtId="0" fontId="10" fillId="0" borderId="19" xfId="280" applyFont="1" applyFill="1" applyBorder="1" applyAlignment="1" applyProtection="1">
      <alignment horizontal="left" shrinkToFit="1"/>
      <protection locked="0"/>
    </xf>
  </cellXfs>
  <cellStyles count="452">
    <cellStyle name="Normal" xfId="0"/>
    <cellStyle name="20 % - zvýraznenie1" xfId="15"/>
    <cellStyle name="20 % - zvýraznenie1 10" xfId="16"/>
    <cellStyle name="20 % - zvýraznenie1 2" xfId="17"/>
    <cellStyle name="20 % - zvýraznenie1 3" xfId="18"/>
    <cellStyle name="20 % - zvýraznenie1 4" xfId="19"/>
    <cellStyle name="20 % - zvýraznenie1 5" xfId="20"/>
    <cellStyle name="20 % - zvýraznenie1 6" xfId="21"/>
    <cellStyle name="20 % - zvýraznenie1 7" xfId="22"/>
    <cellStyle name="20 % - zvýraznenie1 8" xfId="23"/>
    <cellStyle name="20 % - zvýraznenie1 9" xfId="24"/>
    <cellStyle name="20 % - zvýraznenie2" xfId="25"/>
    <cellStyle name="20 % - zvýraznenie2 10" xfId="26"/>
    <cellStyle name="20 % - zvýraznenie2 2" xfId="27"/>
    <cellStyle name="20 % - zvýraznenie2 3" xfId="28"/>
    <cellStyle name="20 % - zvýraznenie2 4" xfId="29"/>
    <cellStyle name="20 % - zvýraznenie2 5" xfId="30"/>
    <cellStyle name="20 % - zvýraznenie2 6" xfId="31"/>
    <cellStyle name="20 % - zvýraznenie2 7" xfId="32"/>
    <cellStyle name="20 % - zvýraznenie2 8" xfId="33"/>
    <cellStyle name="20 % - zvýraznenie2 9" xfId="34"/>
    <cellStyle name="20 % - zvýraznenie3" xfId="35"/>
    <cellStyle name="20 % - zvýraznenie3 10" xfId="36"/>
    <cellStyle name="20 % - zvýraznenie3 2" xfId="37"/>
    <cellStyle name="20 % - zvýraznenie3 3" xfId="38"/>
    <cellStyle name="20 % - zvýraznenie3 4" xfId="39"/>
    <cellStyle name="20 % - zvýraznenie3 5" xfId="40"/>
    <cellStyle name="20 % - zvýraznenie3 6" xfId="41"/>
    <cellStyle name="20 % - zvýraznenie3 7" xfId="42"/>
    <cellStyle name="20 % - zvýraznenie3 8" xfId="43"/>
    <cellStyle name="20 % - zvýraznenie3 9" xfId="44"/>
    <cellStyle name="20 % - zvýraznenie4" xfId="45"/>
    <cellStyle name="20 % - zvýraznenie4 10" xfId="46"/>
    <cellStyle name="20 % - zvýraznenie4 2" xfId="47"/>
    <cellStyle name="20 % - zvýraznenie4 3" xfId="48"/>
    <cellStyle name="20 % - zvýraznenie4 4" xfId="49"/>
    <cellStyle name="20 % - zvýraznenie4 5" xfId="50"/>
    <cellStyle name="20 % - zvýraznenie4 6" xfId="51"/>
    <cellStyle name="20 % - zvýraznenie4 7" xfId="52"/>
    <cellStyle name="20 % - zvýraznenie4 8" xfId="53"/>
    <cellStyle name="20 % - zvýraznenie4 9" xfId="54"/>
    <cellStyle name="20 % - zvýraznenie5" xfId="55"/>
    <cellStyle name="20 % - zvýraznenie5 10" xfId="56"/>
    <cellStyle name="20 % - zvýraznenie5 2" xfId="57"/>
    <cellStyle name="20 % - zvýraznenie5 2 2" xfId="58"/>
    <cellStyle name="20 % - zvýraznenie5 3" xfId="59"/>
    <cellStyle name="20 % - zvýraznenie5 4" xfId="60"/>
    <cellStyle name="20 % - zvýraznenie5 5" xfId="61"/>
    <cellStyle name="20 % - zvýraznenie5 6" xfId="62"/>
    <cellStyle name="20 % - zvýraznenie5 7" xfId="63"/>
    <cellStyle name="20 % - zvýraznenie5 8" xfId="64"/>
    <cellStyle name="20 % - zvýraznenie5 8 2" xfId="65"/>
    <cellStyle name="20 % - zvýraznenie5 9" xfId="66"/>
    <cellStyle name="20 % - zvýraznenie5 9 2" xfId="67"/>
    <cellStyle name="20 % - zvýraznenie6" xfId="68"/>
    <cellStyle name="20 % - zvýraznenie6 10" xfId="69"/>
    <cellStyle name="20 % - zvýraznenie6 2" xfId="70"/>
    <cellStyle name="20 % - zvýraznenie6 2 2" xfId="71"/>
    <cellStyle name="20 % - zvýraznenie6 3" xfId="72"/>
    <cellStyle name="20 % - zvýraznenie6 4" xfId="73"/>
    <cellStyle name="20 % - zvýraznenie6 5" xfId="74"/>
    <cellStyle name="20 % - zvýraznenie6 6" xfId="75"/>
    <cellStyle name="20 % - zvýraznenie6 7" xfId="76"/>
    <cellStyle name="20 % - zvýraznenie6 8" xfId="77"/>
    <cellStyle name="20 % - zvýraznenie6 8 2" xfId="78"/>
    <cellStyle name="20 % - zvýraznenie6 9" xfId="79"/>
    <cellStyle name="20 % - zvýraznenie6 9 2" xfId="80"/>
    <cellStyle name="40 % - zvýraznenie1" xfId="81"/>
    <cellStyle name="40 % - zvýraznenie1 10" xfId="82"/>
    <cellStyle name="40 % - zvýraznenie1 2" xfId="83"/>
    <cellStyle name="40 % - zvýraznenie1 3" xfId="84"/>
    <cellStyle name="40 % - zvýraznenie1 4" xfId="85"/>
    <cellStyle name="40 % - zvýraznenie1 5" xfId="86"/>
    <cellStyle name="40 % - zvýraznenie1 6" xfId="87"/>
    <cellStyle name="40 % - zvýraznenie1 7" xfId="88"/>
    <cellStyle name="40 % - zvýraznenie1 8" xfId="89"/>
    <cellStyle name="40 % - zvýraznenie1 9" xfId="90"/>
    <cellStyle name="40 % - zvýraznenie2" xfId="91"/>
    <cellStyle name="40 % - zvýraznenie2 10" xfId="92"/>
    <cellStyle name="40 % - zvýraznenie2 2" xfId="93"/>
    <cellStyle name="40 % - zvýraznenie2 3" xfId="94"/>
    <cellStyle name="40 % - zvýraznenie2 4" xfId="95"/>
    <cellStyle name="40 % - zvýraznenie2 5" xfId="96"/>
    <cellStyle name="40 % - zvýraznenie2 6" xfId="97"/>
    <cellStyle name="40 % - zvýraznenie2 7" xfId="98"/>
    <cellStyle name="40 % - zvýraznenie2 8" xfId="99"/>
    <cellStyle name="40 % - zvýraznenie2 9" xfId="100"/>
    <cellStyle name="40 % - zvýraznenie3" xfId="101"/>
    <cellStyle name="40 % - zvýraznenie3 10" xfId="102"/>
    <cellStyle name="40 % - zvýraznenie3 2" xfId="103"/>
    <cellStyle name="40 % - zvýraznenie3 3" xfId="104"/>
    <cellStyle name="40 % - zvýraznenie3 4" xfId="105"/>
    <cellStyle name="40 % - zvýraznenie3 5" xfId="106"/>
    <cellStyle name="40 % - zvýraznenie3 6" xfId="107"/>
    <cellStyle name="40 % - zvýraznenie3 7" xfId="108"/>
    <cellStyle name="40 % - zvýraznenie3 8" xfId="109"/>
    <cellStyle name="40 % - zvýraznenie3 9" xfId="110"/>
    <cellStyle name="40 % - zvýraznenie4" xfId="111"/>
    <cellStyle name="40 % - zvýraznenie4 10" xfId="112"/>
    <cellStyle name="40 % - zvýraznenie4 2" xfId="113"/>
    <cellStyle name="40 % - zvýraznenie4 3" xfId="114"/>
    <cellStyle name="40 % - zvýraznenie4 4" xfId="115"/>
    <cellStyle name="40 % - zvýraznenie4 5" xfId="116"/>
    <cellStyle name="40 % - zvýraznenie4 6" xfId="117"/>
    <cellStyle name="40 % - zvýraznenie4 7" xfId="118"/>
    <cellStyle name="40 % - zvýraznenie4 8" xfId="119"/>
    <cellStyle name="40 % - zvýraznenie4 9" xfId="120"/>
    <cellStyle name="40 % - zvýraznenie5" xfId="121"/>
    <cellStyle name="40 % - zvýraznenie5 10" xfId="122"/>
    <cellStyle name="40 % - zvýraznenie5 2" xfId="123"/>
    <cellStyle name="40 % - zvýraznenie5 3" xfId="124"/>
    <cellStyle name="40 % - zvýraznenie5 4" xfId="125"/>
    <cellStyle name="40 % - zvýraznenie5 5" xfId="126"/>
    <cellStyle name="40 % - zvýraznenie5 6" xfId="127"/>
    <cellStyle name="40 % - zvýraznenie5 7" xfId="128"/>
    <cellStyle name="40 % - zvýraznenie5 8" xfId="129"/>
    <cellStyle name="40 % - zvýraznenie5 9" xfId="130"/>
    <cellStyle name="40 % - zvýraznenie6" xfId="131"/>
    <cellStyle name="40 % - zvýraznenie6 10" xfId="132"/>
    <cellStyle name="40 % - zvýraznenie6 2" xfId="133"/>
    <cellStyle name="40 % - zvýraznenie6 3" xfId="134"/>
    <cellStyle name="40 % - zvýraznenie6 4" xfId="135"/>
    <cellStyle name="40 % - zvýraznenie6 5" xfId="136"/>
    <cellStyle name="40 % - zvýraznenie6 6" xfId="137"/>
    <cellStyle name="40 % - zvýraznenie6 7" xfId="138"/>
    <cellStyle name="40 % - zvýraznenie6 8" xfId="139"/>
    <cellStyle name="40 % - zvýraznenie6 9" xfId="140"/>
    <cellStyle name="60 % - zvýraznenie1" xfId="141"/>
    <cellStyle name="60 % - zvýraznenie1 10" xfId="142"/>
    <cellStyle name="60 % - zvýraznenie1 2" xfId="143"/>
    <cellStyle name="60 % - zvýraznenie1 3" xfId="144"/>
    <cellStyle name="60 % - zvýraznenie1 4" xfId="145"/>
    <cellStyle name="60 % - zvýraznenie1 5" xfId="146"/>
    <cellStyle name="60 % - zvýraznenie1 6" xfId="147"/>
    <cellStyle name="60 % - zvýraznenie1 7" xfId="148"/>
    <cellStyle name="60 % - zvýraznenie1 8" xfId="149"/>
    <cellStyle name="60 % - zvýraznenie1 9" xfId="150"/>
    <cellStyle name="60 % - zvýraznenie2" xfId="151"/>
    <cellStyle name="60 % - zvýraznenie2 10" xfId="152"/>
    <cellStyle name="60 % - zvýraznenie2 2" xfId="153"/>
    <cellStyle name="60 % - zvýraznenie2 3" xfId="154"/>
    <cellStyle name="60 % - zvýraznenie2 4" xfId="155"/>
    <cellStyle name="60 % - zvýraznenie2 5" xfId="156"/>
    <cellStyle name="60 % - zvýraznenie2 6" xfId="157"/>
    <cellStyle name="60 % - zvýraznenie2 7" xfId="158"/>
    <cellStyle name="60 % - zvýraznenie2 8" xfId="159"/>
    <cellStyle name="60 % - zvýraznenie2 9" xfId="160"/>
    <cellStyle name="60 % - zvýraznenie3" xfId="161"/>
    <cellStyle name="60 % - zvýraznenie3 10" xfId="162"/>
    <cellStyle name="60 % - zvýraznenie3 2" xfId="163"/>
    <cellStyle name="60 % - zvýraznenie3 3" xfId="164"/>
    <cellStyle name="60 % - zvýraznenie3 4" xfId="165"/>
    <cellStyle name="60 % - zvýraznenie3 5" xfId="166"/>
    <cellStyle name="60 % - zvýraznenie3 6" xfId="167"/>
    <cellStyle name="60 % - zvýraznenie3 7" xfId="168"/>
    <cellStyle name="60 % - zvýraznenie3 8" xfId="169"/>
    <cellStyle name="60 % - zvýraznenie3 9" xfId="170"/>
    <cellStyle name="60 % - zvýraznenie4" xfId="171"/>
    <cellStyle name="60 % - zvýraznenie4 10" xfId="172"/>
    <cellStyle name="60 % - zvýraznenie4 2" xfId="173"/>
    <cellStyle name="60 % - zvýraznenie4 3" xfId="174"/>
    <cellStyle name="60 % - zvýraznenie4 4" xfId="175"/>
    <cellStyle name="60 % - zvýraznenie4 5" xfId="176"/>
    <cellStyle name="60 % - zvýraznenie4 6" xfId="177"/>
    <cellStyle name="60 % - zvýraznenie4 7" xfId="178"/>
    <cellStyle name="60 % - zvýraznenie4 8" xfId="179"/>
    <cellStyle name="60 % - zvýraznenie4 9" xfId="180"/>
    <cellStyle name="60 % - zvýraznenie5" xfId="181"/>
    <cellStyle name="60 % - zvýraznenie5 10" xfId="182"/>
    <cellStyle name="60 % - zvýraznenie5 2" xfId="183"/>
    <cellStyle name="60 % - zvýraznenie5 3" xfId="184"/>
    <cellStyle name="60 % - zvýraznenie5 4" xfId="185"/>
    <cellStyle name="60 % - zvýraznenie5 5" xfId="186"/>
    <cellStyle name="60 % - zvýraznenie5 6" xfId="187"/>
    <cellStyle name="60 % - zvýraznenie5 7" xfId="188"/>
    <cellStyle name="60 % - zvýraznenie5 8" xfId="189"/>
    <cellStyle name="60 % - zvýraznenie5 9" xfId="190"/>
    <cellStyle name="60 % - zvýraznenie6" xfId="191"/>
    <cellStyle name="60 % - zvýraznenie6 10" xfId="192"/>
    <cellStyle name="60 % - zvýraznenie6 2" xfId="193"/>
    <cellStyle name="60 % - zvýraznenie6 3" xfId="194"/>
    <cellStyle name="60 % - zvýraznenie6 4" xfId="195"/>
    <cellStyle name="60 % - zvýraznenie6 5" xfId="196"/>
    <cellStyle name="60 % - zvýraznenie6 6" xfId="197"/>
    <cellStyle name="60 % - zvýraznenie6 7" xfId="198"/>
    <cellStyle name="60 % - zvýraznenie6 8" xfId="199"/>
    <cellStyle name="60 % - zvýraznenie6 9" xfId="200"/>
    <cellStyle name="ab" xfId="201"/>
    <cellStyle name="čárky [0]_zjednodušený zápis EL" xfId="202"/>
    <cellStyle name="čárky_zjednodušený zápis EL" xfId="203"/>
    <cellStyle name="Comma" xfId="204"/>
    <cellStyle name="Comma [0]" xfId="205"/>
    <cellStyle name="Dobrá" xfId="206"/>
    <cellStyle name="Dobrá 10" xfId="207"/>
    <cellStyle name="Dobrá 2" xfId="208"/>
    <cellStyle name="Dobrá 3" xfId="209"/>
    <cellStyle name="Dobrá 4" xfId="210"/>
    <cellStyle name="Dobrá 5" xfId="211"/>
    <cellStyle name="Dobrá 6" xfId="212"/>
    <cellStyle name="Dobrá 7" xfId="213"/>
    <cellStyle name="Dobrá 8" xfId="214"/>
    <cellStyle name="Dobrá 9" xfId="215"/>
    <cellStyle name="Kontrolná bunka" xfId="216"/>
    <cellStyle name="Kontrolná bunka 10" xfId="217"/>
    <cellStyle name="Kontrolná bunka 2" xfId="218"/>
    <cellStyle name="Kontrolná bunka 3" xfId="219"/>
    <cellStyle name="Kontrolná bunka 4" xfId="220"/>
    <cellStyle name="Kontrolná bunka 5" xfId="221"/>
    <cellStyle name="Kontrolná bunka 6" xfId="222"/>
    <cellStyle name="Kontrolná bunka 7" xfId="223"/>
    <cellStyle name="Kontrolná bunka 8" xfId="224"/>
    <cellStyle name="Kontrolná bunka 9" xfId="225"/>
    <cellStyle name="Currency" xfId="226"/>
    <cellStyle name="Currency [0]" xfId="227"/>
    <cellStyle name="měny_zjednodušený zápis EL" xfId="228"/>
    <cellStyle name="Nadpis 1" xfId="229"/>
    <cellStyle name="Nadpis 1 10" xfId="230"/>
    <cellStyle name="Nadpis 1 2" xfId="231"/>
    <cellStyle name="Nadpis 1 3" xfId="232"/>
    <cellStyle name="Nadpis 1 4" xfId="233"/>
    <cellStyle name="Nadpis 1 5" xfId="234"/>
    <cellStyle name="Nadpis 1 6" xfId="235"/>
    <cellStyle name="Nadpis 1 7" xfId="236"/>
    <cellStyle name="Nadpis 1 8" xfId="237"/>
    <cellStyle name="Nadpis 1 9" xfId="238"/>
    <cellStyle name="Nadpis 2" xfId="239"/>
    <cellStyle name="Nadpis 2 10" xfId="240"/>
    <cellStyle name="Nadpis 2 2" xfId="241"/>
    <cellStyle name="Nadpis 2 3" xfId="242"/>
    <cellStyle name="Nadpis 2 4" xfId="243"/>
    <cellStyle name="Nadpis 2 5" xfId="244"/>
    <cellStyle name="Nadpis 2 6" xfId="245"/>
    <cellStyle name="Nadpis 2 7" xfId="246"/>
    <cellStyle name="Nadpis 2 8" xfId="247"/>
    <cellStyle name="Nadpis 2 9" xfId="248"/>
    <cellStyle name="Nadpis 3" xfId="249"/>
    <cellStyle name="Nadpis 3 10" xfId="250"/>
    <cellStyle name="Nadpis 3 2" xfId="251"/>
    <cellStyle name="Nadpis 3 3" xfId="252"/>
    <cellStyle name="Nadpis 3 4" xfId="253"/>
    <cellStyle name="Nadpis 3 5" xfId="254"/>
    <cellStyle name="Nadpis 3 6" xfId="255"/>
    <cellStyle name="Nadpis 3 7" xfId="256"/>
    <cellStyle name="Nadpis 3 8" xfId="257"/>
    <cellStyle name="Nadpis 3 9" xfId="258"/>
    <cellStyle name="Nadpis 4" xfId="259"/>
    <cellStyle name="Nadpis 4 10" xfId="260"/>
    <cellStyle name="Nadpis 4 2" xfId="261"/>
    <cellStyle name="Nadpis 4 3" xfId="262"/>
    <cellStyle name="Nadpis 4 4" xfId="263"/>
    <cellStyle name="Nadpis 4 5" xfId="264"/>
    <cellStyle name="Nadpis 4 6" xfId="265"/>
    <cellStyle name="Nadpis 4 7" xfId="266"/>
    <cellStyle name="Nadpis 4 8" xfId="267"/>
    <cellStyle name="Nadpis 4 9" xfId="268"/>
    <cellStyle name="Neutrálna" xfId="269"/>
    <cellStyle name="Neutrálna 10" xfId="270"/>
    <cellStyle name="Neutrálna 2" xfId="271"/>
    <cellStyle name="Neutrálna 3" xfId="272"/>
    <cellStyle name="Neutrálna 4" xfId="273"/>
    <cellStyle name="Neutrálna 5" xfId="274"/>
    <cellStyle name="Neutrálna 6" xfId="275"/>
    <cellStyle name="Neutrálna 7" xfId="276"/>
    <cellStyle name="Neutrálna 8" xfId="277"/>
    <cellStyle name="Neutrálna 9" xfId="278"/>
    <cellStyle name="Normal_formulare cka." xfId="279"/>
    <cellStyle name="Normal_zapis o stretnuti" xfId="280"/>
    <cellStyle name="normálne 10" xfId="281"/>
    <cellStyle name="normálne 2" xfId="282"/>
    <cellStyle name="normálne 2 2" xfId="283"/>
    <cellStyle name="normálne 2 2 2" xfId="284"/>
    <cellStyle name="normálne 2 2 3" xfId="285"/>
    <cellStyle name="normálne 2 2 4" xfId="286"/>
    <cellStyle name="normálne 2 2 5" xfId="287"/>
    <cellStyle name="normálne 2 2 6" xfId="288"/>
    <cellStyle name="normálne 2 2 7" xfId="289"/>
    <cellStyle name="normálne 2 2 8" xfId="290"/>
    <cellStyle name="normálne 2_formulare_nove_1" xfId="291"/>
    <cellStyle name="normálne 3" xfId="292"/>
    <cellStyle name="normálne 3 2" xfId="293"/>
    <cellStyle name="normálne 3 3" xfId="294"/>
    <cellStyle name="normálne 4" xfId="295"/>
    <cellStyle name="normálne 5" xfId="296"/>
    <cellStyle name="normálne 6" xfId="297"/>
    <cellStyle name="normálne 7" xfId="298"/>
    <cellStyle name="normálne 8" xfId="299"/>
    <cellStyle name="Normálne 9" xfId="300"/>
    <cellStyle name="normální_formuláre SKoZ" xfId="301"/>
    <cellStyle name="Percent" xfId="302"/>
    <cellStyle name="Poznámka" xfId="303"/>
    <cellStyle name="Poznámka 10" xfId="304"/>
    <cellStyle name="Poznámka 2" xfId="305"/>
    <cellStyle name="Poznámka 3" xfId="306"/>
    <cellStyle name="Poznámka 4" xfId="307"/>
    <cellStyle name="Poznámka 5" xfId="308"/>
    <cellStyle name="Poznámka 6" xfId="309"/>
    <cellStyle name="Poznámka 7" xfId="310"/>
    <cellStyle name="Poznámka 8" xfId="311"/>
    <cellStyle name="Poznámka 9" xfId="312"/>
    <cellStyle name="Prepojená bunka" xfId="313"/>
    <cellStyle name="Prepojená bunka 10" xfId="314"/>
    <cellStyle name="Prepojená bunka 2" xfId="315"/>
    <cellStyle name="Prepojená bunka 3" xfId="316"/>
    <cellStyle name="Prepojená bunka 4" xfId="317"/>
    <cellStyle name="Prepojená bunka 5" xfId="318"/>
    <cellStyle name="Prepojená bunka 6" xfId="319"/>
    <cellStyle name="Prepojená bunka 7" xfId="320"/>
    <cellStyle name="Prepojená bunka 8" xfId="321"/>
    <cellStyle name="Prepojená bunka 9" xfId="322"/>
    <cellStyle name="Spolu" xfId="323"/>
    <cellStyle name="Spolu 10" xfId="324"/>
    <cellStyle name="Spolu 2" xfId="325"/>
    <cellStyle name="Spolu 3" xfId="326"/>
    <cellStyle name="Spolu 4" xfId="327"/>
    <cellStyle name="Spolu 5" xfId="328"/>
    <cellStyle name="Spolu 6" xfId="329"/>
    <cellStyle name="Spolu 7" xfId="330"/>
    <cellStyle name="Spolu 8" xfId="331"/>
    <cellStyle name="Spolu 9" xfId="332"/>
    <cellStyle name="Text upozornenia" xfId="333"/>
    <cellStyle name="Text upozornenia 10" xfId="334"/>
    <cellStyle name="Text upozornenia 2" xfId="335"/>
    <cellStyle name="Text upozornenia 3" xfId="336"/>
    <cellStyle name="Text upozornenia 4" xfId="337"/>
    <cellStyle name="Text upozornenia 5" xfId="338"/>
    <cellStyle name="Text upozornenia 6" xfId="339"/>
    <cellStyle name="Text upozornenia 7" xfId="340"/>
    <cellStyle name="Text upozornenia 8" xfId="341"/>
    <cellStyle name="Text upozornenia 9" xfId="342"/>
    <cellStyle name="Titul" xfId="343"/>
    <cellStyle name="Titul 10" xfId="344"/>
    <cellStyle name="Titul 2" xfId="345"/>
    <cellStyle name="Titul 3" xfId="346"/>
    <cellStyle name="Titul 4" xfId="347"/>
    <cellStyle name="Titul 5" xfId="348"/>
    <cellStyle name="Titul 6" xfId="349"/>
    <cellStyle name="Titul 7" xfId="350"/>
    <cellStyle name="Titul 8" xfId="351"/>
    <cellStyle name="Titul 9" xfId="352"/>
    <cellStyle name="Vstup" xfId="353"/>
    <cellStyle name="Vstup 10" xfId="354"/>
    <cellStyle name="Vstup 2" xfId="355"/>
    <cellStyle name="Vstup 2 2" xfId="356"/>
    <cellStyle name="Vstup 3" xfId="357"/>
    <cellStyle name="Vstup 4" xfId="358"/>
    <cellStyle name="Vstup 5" xfId="359"/>
    <cellStyle name="Vstup 6" xfId="360"/>
    <cellStyle name="Vstup 7" xfId="361"/>
    <cellStyle name="Vstup 8" xfId="362"/>
    <cellStyle name="Vstup 8 2" xfId="363"/>
    <cellStyle name="Vstup 9" xfId="364"/>
    <cellStyle name="Vstup 9 2" xfId="365"/>
    <cellStyle name="Výpočet" xfId="366"/>
    <cellStyle name="Výpočet 10" xfId="367"/>
    <cellStyle name="Výpočet 2" xfId="368"/>
    <cellStyle name="Výpočet 3" xfId="369"/>
    <cellStyle name="Výpočet 4" xfId="370"/>
    <cellStyle name="Výpočet 5" xfId="371"/>
    <cellStyle name="Výpočet 6" xfId="372"/>
    <cellStyle name="Výpočet 7" xfId="373"/>
    <cellStyle name="Výpočet 8" xfId="374"/>
    <cellStyle name="Výpočet 9" xfId="375"/>
    <cellStyle name="Výstup" xfId="376"/>
    <cellStyle name="Výstup 10" xfId="377"/>
    <cellStyle name="Výstup 2" xfId="378"/>
    <cellStyle name="Výstup 3" xfId="379"/>
    <cellStyle name="Výstup 4" xfId="380"/>
    <cellStyle name="Výstup 5" xfId="381"/>
    <cellStyle name="Výstup 6" xfId="382"/>
    <cellStyle name="Výstup 7" xfId="383"/>
    <cellStyle name="Výstup 8" xfId="384"/>
    <cellStyle name="Výstup 9" xfId="385"/>
    <cellStyle name="Vysvetľujúci text" xfId="386"/>
    <cellStyle name="Vysvetľujúci text 10" xfId="387"/>
    <cellStyle name="Vysvetľujúci text 2" xfId="388"/>
    <cellStyle name="Vysvetľujúci text 3" xfId="389"/>
    <cellStyle name="Vysvetľujúci text 4" xfId="390"/>
    <cellStyle name="Vysvetľujúci text 5" xfId="391"/>
    <cellStyle name="Vysvetľujúci text 6" xfId="392"/>
    <cellStyle name="Vysvetľujúci text 7" xfId="393"/>
    <cellStyle name="Vysvetľujúci text 8" xfId="394"/>
    <cellStyle name="Vysvetľujúci text 9" xfId="395"/>
    <cellStyle name="Zlá" xfId="396"/>
    <cellStyle name="Zlá 10" xfId="397"/>
    <cellStyle name="Zlá 2" xfId="398"/>
    <cellStyle name="Zlá 3" xfId="399"/>
    <cellStyle name="Zlá 4" xfId="400"/>
    <cellStyle name="Zlá 5" xfId="401"/>
    <cellStyle name="Zlá 6" xfId="402"/>
    <cellStyle name="Zlá 7" xfId="403"/>
    <cellStyle name="Zlá 8" xfId="404"/>
    <cellStyle name="Zlá 9" xfId="405"/>
    <cellStyle name="Zvýraznenie1" xfId="406"/>
    <cellStyle name="Zvýraznenie1 10" xfId="407"/>
    <cellStyle name="Zvýraznenie1 2" xfId="408"/>
    <cellStyle name="Zvýraznenie1 3" xfId="409"/>
    <cellStyle name="Zvýraznenie1 4" xfId="410"/>
    <cellStyle name="Zvýraznenie1 5" xfId="411"/>
    <cellStyle name="Zvýraznenie1 6" xfId="412"/>
    <cellStyle name="Zvýraznenie1 7" xfId="413"/>
    <cellStyle name="Zvýraznenie1 8" xfId="414"/>
    <cellStyle name="Zvýraznenie1 9" xfId="415"/>
    <cellStyle name="Zvýraznenie2" xfId="416"/>
    <cellStyle name="Zvýraznenie2 10" xfId="417"/>
    <cellStyle name="Zvýraznenie2 2" xfId="418"/>
    <cellStyle name="Zvýraznenie2 3" xfId="419"/>
    <cellStyle name="Zvýraznenie2 4" xfId="420"/>
    <cellStyle name="Zvýraznenie2 5" xfId="421"/>
    <cellStyle name="Zvýraznenie2 6" xfId="422"/>
    <cellStyle name="Zvýraznenie2 7" xfId="423"/>
    <cellStyle name="Zvýraznenie2 8" xfId="424"/>
    <cellStyle name="Zvýraznenie2 9" xfId="425"/>
    <cellStyle name="Zvýraznenie3" xfId="426"/>
    <cellStyle name="Zvýraznenie3 10" xfId="427"/>
    <cellStyle name="Zvýraznenie3 2" xfId="428"/>
    <cellStyle name="Zvýraznenie3 3" xfId="429"/>
    <cellStyle name="Zvýraznenie3 4" xfId="430"/>
    <cellStyle name="Zvýraznenie3 5" xfId="431"/>
    <cellStyle name="Zvýraznenie3 6" xfId="432"/>
    <cellStyle name="Zvýraznenie3 7" xfId="433"/>
    <cellStyle name="Zvýraznenie3 8" xfId="434"/>
    <cellStyle name="Zvýraznenie3 9" xfId="435"/>
    <cellStyle name="Zvýraznenie4" xfId="436"/>
    <cellStyle name="Zvýraznenie4 10" xfId="437"/>
    <cellStyle name="Zvýraznenie4 2" xfId="438"/>
    <cellStyle name="Zvýraznenie4 3" xfId="439"/>
    <cellStyle name="Zvýraznenie4 4" xfId="440"/>
    <cellStyle name="Zvýraznenie4 5" xfId="441"/>
    <cellStyle name="Zvýraznenie4 6" xfId="442"/>
    <cellStyle name="Zvýraznenie4 7" xfId="443"/>
    <cellStyle name="Zvýraznenie4 8" xfId="444"/>
    <cellStyle name="Zvýraznenie4 9" xfId="445"/>
    <cellStyle name="Zvýraznenie5" xfId="446"/>
    <cellStyle name="Zvýraznenie5 10" xfId="447"/>
    <cellStyle name="Zvýraznenie5 2" xfId="448"/>
    <cellStyle name="Zvýraznenie5 3" xfId="449"/>
    <cellStyle name="Zvýraznenie5 4" xfId="450"/>
    <cellStyle name="Zvýraznenie5 5" xfId="451"/>
    <cellStyle name="Zvýraznenie5 6" xfId="452"/>
    <cellStyle name="Zvýraznenie5 7" xfId="453"/>
    <cellStyle name="Zvýraznenie5 8" xfId="454"/>
    <cellStyle name="Zvýraznenie5 9" xfId="455"/>
    <cellStyle name="Zvýraznenie6" xfId="456"/>
    <cellStyle name="Zvýraznenie6 10" xfId="457"/>
    <cellStyle name="Zvýraznenie6 2" xfId="458"/>
    <cellStyle name="Zvýraznenie6 3" xfId="459"/>
    <cellStyle name="Zvýraznenie6 4" xfId="460"/>
    <cellStyle name="Zvýraznenie6 5" xfId="461"/>
    <cellStyle name="Zvýraznenie6 6" xfId="462"/>
    <cellStyle name="Zvýraznenie6 7" xfId="463"/>
    <cellStyle name="Zvýraznenie6 8" xfId="464"/>
    <cellStyle name="Zvýraznenie6 9" xfId="4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Q22" sqref="Q22"/>
    </sheetView>
  </sheetViews>
  <sheetFormatPr defaultColWidth="9.140625" defaultRowHeight="15"/>
  <cols>
    <col min="1" max="1" width="28.00390625" style="1" customWidth="1"/>
    <col min="2" max="2" width="5.28125" style="2" customWidth="1"/>
    <col min="3" max="3" width="8.28125" style="2" customWidth="1"/>
    <col min="4" max="4" width="4.28125" style="2" customWidth="1"/>
    <col min="5" max="5" width="4.7109375" style="2" customWidth="1"/>
    <col min="6" max="6" width="6.00390625" style="2" customWidth="1"/>
    <col min="7" max="7" width="0.85546875" style="2" customWidth="1"/>
    <col min="8" max="8" width="6.00390625" style="2" customWidth="1"/>
    <col min="9" max="9" width="4.7109375" style="2" customWidth="1"/>
    <col min="10" max="10" width="4.28125" style="2" customWidth="1"/>
    <col min="11" max="11" width="8.28125" style="2" customWidth="1"/>
    <col min="12" max="12" width="5.28125" style="2" customWidth="1"/>
    <col min="13" max="13" width="29.00390625" style="1" customWidth="1"/>
    <col min="14" max="16384" width="9.140625" style="1" customWidth="1"/>
  </cols>
  <sheetData>
    <row r="1" spans="1:13" s="9" customFormat="1" ht="33.75" customHeight="1">
      <c r="A1" s="3"/>
      <c r="B1" s="3"/>
      <c r="C1" s="3"/>
      <c r="D1" s="4" t="s">
        <v>0</v>
      </c>
      <c r="E1" s="5"/>
      <c r="F1" s="5"/>
      <c r="G1" s="6" t="s">
        <v>1</v>
      </c>
      <c r="H1" s="113" t="s">
        <v>60</v>
      </c>
      <c r="I1" s="113"/>
      <c r="J1" s="113"/>
      <c r="K1" s="7"/>
      <c r="L1" s="6" t="s">
        <v>2</v>
      </c>
      <c r="M1" s="8" t="str">
        <f>CSV!A2</f>
        <v> 9. 2. 2017</v>
      </c>
    </row>
    <row r="2" spans="1:13" s="14" customFormat="1" ht="13.5" customHeight="1">
      <c r="A2" s="10"/>
      <c r="B2" s="11"/>
      <c r="C2" s="11"/>
      <c r="D2" s="12"/>
      <c r="E2" s="12"/>
      <c r="F2" s="12"/>
      <c r="G2" s="12"/>
      <c r="H2" s="13"/>
      <c r="I2" s="12"/>
      <c r="J2" s="12"/>
      <c r="K2" s="12"/>
      <c r="L2" s="12"/>
      <c r="M2" s="10"/>
    </row>
    <row r="3" spans="1:13" s="18" customFormat="1" ht="15.75" customHeight="1">
      <c r="A3" s="15" t="s">
        <v>3</v>
      </c>
      <c r="B3" s="114" t="s">
        <v>61</v>
      </c>
      <c r="C3" s="114"/>
      <c r="D3" s="114"/>
      <c r="E3" s="114"/>
      <c r="F3" s="114"/>
      <c r="G3" s="16"/>
      <c r="H3" s="114" t="s">
        <v>73</v>
      </c>
      <c r="I3" s="114"/>
      <c r="J3" s="114"/>
      <c r="K3" s="114"/>
      <c r="L3" s="114"/>
      <c r="M3" s="17" t="s">
        <v>4</v>
      </c>
    </row>
    <row r="4" spans="1:13" s="18" customFormat="1" ht="15.75" customHeight="1">
      <c r="A4" s="19"/>
      <c r="B4" s="114"/>
      <c r="C4" s="114"/>
      <c r="D4" s="114"/>
      <c r="E4" s="114"/>
      <c r="F4" s="114"/>
      <c r="G4" s="16"/>
      <c r="H4" s="114"/>
      <c r="I4" s="114"/>
      <c r="J4" s="114"/>
      <c r="K4" s="114"/>
      <c r="L4" s="114"/>
      <c r="M4" s="20"/>
    </row>
    <row r="5" spans="1:13" s="23" customFormat="1" ht="3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1"/>
    </row>
    <row r="6" spans="1:13" s="18" customFormat="1" ht="12.75">
      <c r="A6" s="24" t="s">
        <v>5</v>
      </c>
      <c r="B6" s="25" t="s">
        <v>6</v>
      </c>
      <c r="C6" s="26" t="s">
        <v>7</v>
      </c>
      <c r="D6" s="27" t="s">
        <v>8</v>
      </c>
      <c r="E6" s="115" t="s">
        <v>9</v>
      </c>
      <c r="F6" s="115"/>
      <c r="G6" s="28"/>
      <c r="H6" s="116" t="s">
        <v>9</v>
      </c>
      <c r="I6" s="116"/>
      <c r="J6" s="29" t="s">
        <v>8</v>
      </c>
      <c r="K6" s="30" t="s">
        <v>7</v>
      </c>
      <c r="L6" s="25" t="s">
        <v>6</v>
      </c>
      <c r="M6" s="31" t="s">
        <v>5</v>
      </c>
    </row>
    <row r="7" spans="1:13" s="18" customFormat="1" ht="12.75">
      <c r="A7" s="32" t="s">
        <v>10</v>
      </c>
      <c r="B7" s="33"/>
      <c r="C7" s="117" t="s">
        <v>11</v>
      </c>
      <c r="D7" s="117"/>
      <c r="E7" s="34" t="s">
        <v>6</v>
      </c>
      <c r="F7" s="35" t="s">
        <v>12</v>
      </c>
      <c r="G7" s="28"/>
      <c r="H7" s="36" t="s">
        <v>12</v>
      </c>
      <c r="I7" s="34" t="s">
        <v>6</v>
      </c>
      <c r="J7" s="117" t="s">
        <v>11</v>
      </c>
      <c r="K7" s="117"/>
      <c r="L7" s="33"/>
      <c r="M7" s="37" t="s">
        <v>10</v>
      </c>
    </row>
    <row r="8" spans="1:13" s="18" customFormat="1" ht="13.5" customHeight="1">
      <c r="A8" s="118" t="str">
        <f>IF(CSV!A12=0,"",CSV!A12)</f>
        <v>Nedoma J.</v>
      </c>
      <c r="B8" s="38">
        <v>1</v>
      </c>
      <c r="C8" s="39">
        <f>IF(CSV!E13=0,"",CSV!E13)</f>
        <v>103</v>
      </c>
      <c r="D8" s="40">
        <f>IF(CSV!D13=0,"",CSV!D13)</f>
        <v>4</v>
      </c>
      <c r="E8" s="41">
        <f>IF(C8=0,"",IF(C8&gt;K8,1,IF(C8&lt;K8,0,IF(C8=K8,0.5,"?"))))</f>
        <v>0</v>
      </c>
      <c r="F8" s="42"/>
      <c r="G8" s="42"/>
      <c r="H8" s="42"/>
      <c r="I8" s="43">
        <f>IF(K8=0,"",IF(K8&gt;C8,1,IF(K8&lt;C8,0,IF(K8=C8,0.5,"?"))))</f>
        <v>1</v>
      </c>
      <c r="J8" s="44">
        <f>IF(CSV!D61=0,"",CSV!D61)</f>
        <v>4</v>
      </c>
      <c r="K8" s="39">
        <f>IF(CSV!E61=0,"",CSV!E61)</f>
        <v>105</v>
      </c>
      <c r="L8" s="25">
        <v>1</v>
      </c>
      <c r="M8" s="118" t="str">
        <f>IF(CSV!A60=0,"",CSV!A60)</f>
        <v>Hudek M.</v>
      </c>
    </row>
    <row r="9" spans="1:13" s="18" customFormat="1" ht="12.75" customHeight="1">
      <c r="A9" s="118"/>
      <c r="B9" s="38">
        <v>2</v>
      </c>
      <c r="C9" s="39">
        <f>IF(CSV!E14=0,"",CSV!E14)</f>
        <v>118</v>
      </c>
      <c r="D9" s="40">
        <f>IF(CSV!D14=0,"",CSV!D14)</f>
        <v>1</v>
      </c>
      <c r="E9" s="45">
        <f>IF(C9=0,"",IF(C9&gt;K9,1,IF(C9&lt;K9,0,IF(C9=K9,0.5,"?"))))</f>
        <v>0</v>
      </c>
      <c r="F9" s="46"/>
      <c r="G9" s="42"/>
      <c r="H9" s="42"/>
      <c r="I9" s="47">
        <f>IF(K9=0,"",IF(K9&gt;C9,1,IF(K9&lt;C9,0,IF(K9=C9,0.5,"?"))))</f>
        <v>1</v>
      </c>
      <c r="J9" s="44">
        <f>IF(CSV!D62=0,"",CSV!D62)</f>
        <v>1</v>
      </c>
      <c r="K9" s="39">
        <f>IF(CSV!E62=0,"",CSV!E62)</f>
        <v>123</v>
      </c>
      <c r="L9" s="48">
        <v>2</v>
      </c>
      <c r="M9" s="118"/>
    </row>
    <row r="10" spans="1:13" s="18" customFormat="1" ht="13.5" customHeight="1">
      <c r="A10" s="118"/>
      <c r="B10" s="38">
        <v>3</v>
      </c>
      <c r="C10" s="39">
        <f>IF(CSV!E15=0,"",CSV!E15)</f>
        <v>114</v>
      </c>
      <c r="D10" s="40">
        <f>IF(CSV!D15=0,"",CSV!D15)</f>
        <v>6</v>
      </c>
      <c r="E10" s="49">
        <f>IF(C10=0,"",IF(C10&gt;K10,1,IF(C10&lt;K10,0,IF(C10=K10,0.5,"?"))))</f>
        <v>0</v>
      </c>
      <c r="F10" s="46"/>
      <c r="G10" s="42"/>
      <c r="H10" s="42"/>
      <c r="I10" s="47">
        <f>IF(K10=0,"",IF(K10&gt;C10,1,IF(K10&lt;C10,0,IF(K10=C10,0.5,"?"))))</f>
        <v>1</v>
      </c>
      <c r="J10" s="44">
        <f>IF(CSV!D63=0,"",CSV!D63)</f>
      </c>
      <c r="K10" s="39">
        <f>IF(CSV!E63=0,"",CSV!E63)</f>
        <v>138</v>
      </c>
      <c r="L10" s="48">
        <v>3</v>
      </c>
      <c r="M10" s="118"/>
    </row>
    <row r="11" spans="1:13" s="18" customFormat="1" ht="13.5" customHeight="1">
      <c r="A11" s="118"/>
      <c r="B11" s="38">
        <v>4</v>
      </c>
      <c r="C11" s="39">
        <f>IF(CSV!E16=0,"",CSV!E16)</f>
        <v>113</v>
      </c>
      <c r="D11" s="40">
        <f>IF(CSV!D16=0,"",CSV!D16)</f>
        <v>3</v>
      </c>
      <c r="E11" s="50">
        <f>IF(C11=0,"",IF(C11&gt;K11,1,IF(C11&lt;K11,0,IF(C11=K11,0.5,"?"))))</f>
        <v>0</v>
      </c>
      <c r="F11" s="119">
        <f>IF(E12="","",IF((E12=I12)*AND(C12=K12),0.5,IF((E12&gt;I12),1,(IF((E12=I12)*AND(C12&gt;K12),1,0)))))</f>
        <v>0</v>
      </c>
      <c r="G11" s="42"/>
      <c r="H11" s="119">
        <f>IF(I12="","",IF((E12=I12)*AND(C12=K12),0.5,IF((I12&gt;E12),1,(IF((I12=E12)*AND(K12&gt;C12),1,0)))))</f>
        <v>1</v>
      </c>
      <c r="I11" s="51">
        <f>IF(K11=0,"",IF(K11&gt;C11,1,IF(K11&lt;C11,0,IF(K11=C11,0.5,"?"))))</f>
        <v>1</v>
      </c>
      <c r="J11" s="44">
        <f>IF(CSV!D64=0,"",CSV!D64)</f>
        <v>1</v>
      </c>
      <c r="K11" s="39">
        <f>IF(CSV!E64=0,"",CSV!E64)</f>
        <v>149</v>
      </c>
      <c r="L11" s="52">
        <v>4</v>
      </c>
      <c r="M11" s="118"/>
    </row>
    <row r="12" spans="1:13" s="18" customFormat="1" ht="15">
      <c r="A12" s="53">
        <f>IF(CSV!B12=0,"",CSV!B12)</f>
      </c>
      <c r="B12" s="54" t="s">
        <v>13</v>
      </c>
      <c r="C12" s="55">
        <f>SUM(C8:C11)</f>
        <v>448</v>
      </c>
      <c r="D12" s="56">
        <f>SUM(D8:D11)</f>
        <v>14</v>
      </c>
      <c r="E12" s="57">
        <f>IF(C12="","",SUM(E8:E11))</f>
        <v>0</v>
      </c>
      <c r="F12" s="119"/>
      <c r="G12" s="42"/>
      <c r="H12" s="119"/>
      <c r="I12" s="58">
        <f>IF(K12="","",SUM(I8:I11))</f>
        <v>4</v>
      </c>
      <c r="J12" s="59">
        <f>SUM(J8:J11)</f>
        <v>6</v>
      </c>
      <c r="K12" s="55">
        <f>SUM(K8:K11)</f>
        <v>515</v>
      </c>
      <c r="L12" s="33" t="s">
        <v>13</v>
      </c>
      <c r="M12" s="53">
        <f>IF(CSV!B60=0,"",CSV!B60)</f>
      </c>
    </row>
    <row r="13" spans="1:13" s="18" customFormat="1" ht="13.5" customHeight="1">
      <c r="A13" s="118" t="str">
        <f>IF(CSV!A19=0,"",CSV!A19)</f>
        <v>Száz E.</v>
      </c>
      <c r="B13" s="38">
        <v>1</v>
      </c>
      <c r="C13" s="39">
        <f>IF(CSV!E20=0,"",CSV!E20)</f>
        <v>134</v>
      </c>
      <c r="D13" s="40">
        <f>IF(CSV!D20=0,"",CSV!D20)</f>
        <v>3</v>
      </c>
      <c r="E13" s="41">
        <f>IF(C13=0," ",IF(C13&gt;K13,1,IF(C13&lt;K13,0,IF(C13=K13,0.5,"?"))))</f>
        <v>1</v>
      </c>
      <c r="F13" s="42"/>
      <c r="G13" s="42"/>
      <c r="H13" s="42"/>
      <c r="I13" s="43">
        <f>IF(K13=0,"",IF(K13&gt;C13,1,IF(K13&lt;C13,0,IF(K13=C13,0.5,"?"))))</f>
        <v>0</v>
      </c>
      <c r="J13" s="44">
        <f>IF(CSV!D68=0,"",CSV!D68)</f>
        <v>7</v>
      </c>
      <c r="K13" s="39">
        <f>IF(CSV!E68=0,"",CSV!E68)</f>
        <v>98</v>
      </c>
      <c r="L13" s="25">
        <v>1</v>
      </c>
      <c r="M13" s="118" t="str">
        <f>IF(CSV!A67=0,"",CSV!A67)</f>
        <v>Krajňák P.</v>
      </c>
    </row>
    <row r="14" spans="1:13" s="18" customFormat="1" ht="12.75" customHeight="1">
      <c r="A14" s="118"/>
      <c r="B14" s="38">
        <v>2</v>
      </c>
      <c r="C14" s="39">
        <f>IF(CSV!E21=0,"",CSV!E21)</f>
        <v>115</v>
      </c>
      <c r="D14" s="40">
        <f>IF(CSV!D21=0,"",CSV!D21)</f>
        <v>4</v>
      </c>
      <c r="E14" s="45">
        <f>IF(C14=0," ",IF(C14&gt;K14,1,IF(C14&lt;K14,0,IF(C14=K14,0.5,"?"))))</f>
        <v>1</v>
      </c>
      <c r="F14" s="46"/>
      <c r="G14" s="42"/>
      <c r="H14" s="42"/>
      <c r="I14" s="47">
        <f>IF(K14=0,"",IF(K14&gt;C14,1,IF(K14&lt;C14,0,IF(K14=C14,0.5,"?"))))</f>
        <v>0</v>
      </c>
      <c r="J14" s="44">
        <f>IF(CSV!D69=0,"",CSV!D69)</f>
        <v>10</v>
      </c>
      <c r="K14" s="39">
        <f>IF(CSV!E69=0,"",CSV!E69)</f>
        <v>71</v>
      </c>
      <c r="L14" s="48">
        <v>2</v>
      </c>
      <c r="M14" s="118"/>
    </row>
    <row r="15" spans="1:13" s="18" customFormat="1" ht="13.5" customHeight="1">
      <c r="A15" s="118"/>
      <c r="B15" s="38">
        <v>3</v>
      </c>
      <c r="C15" s="39">
        <f>IF(CSV!E22=0,"",CSV!E22)</f>
        <v>135</v>
      </c>
      <c r="D15" s="40">
        <f>IF(CSV!D22=0,"",CSV!D22)</f>
        <v>3</v>
      </c>
      <c r="E15" s="49">
        <f>IF(C15=0," ",IF(C15&gt;K15,1,IF(C15&lt;K15,0,IF(C15=K15,0.5,"?"))))</f>
        <v>1</v>
      </c>
      <c r="F15" s="46"/>
      <c r="G15" s="42"/>
      <c r="H15" s="42"/>
      <c r="I15" s="47">
        <f>IF(K15=0,"",IF(K15&gt;C15,1,IF(K15&lt;C15,0,IF(K15=C15,0.5,"?"))))</f>
        <v>0</v>
      </c>
      <c r="J15" s="44">
        <f>IF(CSV!D70=0,"",CSV!D70)</f>
        <v>3</v>
      </c>
      <c r="K15" s="39">
        <f>IF(CSV!E70=0,"",CSV!E70)</f>
        <v>91</v>
      </c>
      <c r="L15" s="48">
        <v>3</v>
      </c>
      <c r="M15" s="118"/>
    </row>
    <row r="16" spans="1:13" s="18" customFormat="1" ht="13.5" customHeight="1">
      <c r="A16" s="118"/>
      <c r="B16" s="38">
        <v>4</v>
      </c>
      <c r="C16" s="39">
        <f>IF(CSV!E23=0,"",CSV!E23)</f>
        <v>115</v>
      </c>
      <c r="D16" s="40">
        <f>IF(CSV!D23=0,"",CSV!D23)</f>
        <v>3</v>
      </c>
      <c r="E16" s="50">
        <f>IF(C16=0," ",IF(C16&gt;K16,1,IF(C16&lt;K16,0,IF(C16=K16,0.5,"?"))))</f>
        <v>1</v>
      </c>
      <c r="F16" s="119">
        <f>IF(E17="","",IF((E17=I17)*AND(C17=K17),0.5,IF((E17&gt;I17),1,(IF((E17=I17)*AND(C17&gt;K17),1,0)))))</f>
        <v>1</v>
      </c>
      <c r="G16" s="42"/>
      <c r="H16" s="119">
        <f>IF(I17="","",IF((E17=I17)*AND(C17=K17),0.5,IF((I17&gt;E17),1,(IF((I17=E17)*AND(K17&gt;C17),1,0)))))</f>
        <v>0</v>
      </c>
      <c r="I16" s="51">
        <f>IF(K16=0,"",IF(K16&gt;C16,1,IF(K16&lt;C16,0,IF(K16=C16,0.5,"?"))))</f>
        <v>0</v>
      </c>
      <c r="J16" s="44">
        <f>IF(CSV!D71=0,"",CSV!D71)</f>
        <v>10</v>
      </c>
      <c r="K16" s="39">
        <f>IF(CSV!E71=0,"",CSV!E71)</f>
        <v>88</v>
      </c>
      <c r="L16" s="52">
        <v>4</v>
      </c>
      <c r="M16" s="118"/>
    </row>
    <row r="17" spans="1:13" s="18" customFormat="1" ht="15.75" customHeight="1">
      <c r="A17" s="53">
        <f>IF(CSV!B19=0,"",CSV!B19)</f>
      </c>
      <c r="B17" s="33" t="s">
        <v>13</v>
      </c>
      <c r="C17" s="55">
        <f>SUM(C13:C16)</f>
        <v>499</v>
      </c>
      <c r="D17" s="56">
        <f>SUM(D13:D16)</f>
        <v>13</v>
      </c>
      <c r="E17" s="57">
        <f>IF(C17="","",SUM(E13:E16))</f>
        <v>4</v>
      </c>
      <c r="F17" s="119"/>
      <c r="G17" s="42"/>
      <c r="H17" s="119"/>
      <c r="I17" s="58">
        <f>IF(K17="","",SUM(I13:I16))</f>
        <v>0</v>
      </c>
      <c r="J17" s="59">
        <f>SUM(J13:J16)</f>
        <v>30</v>
      </c>
      <c r="K17" s="55">
        <f>SUM(K13:K16)</f>
        <v>348</v>
      </c>
      <c r="L17" s="33" t="s">
        <v>13</v>
      </c>
      <c r="M17" s="53">
        <f>IF(CSV!B67=0,"",CSV!B67)</f>
      </c>
    </row>
    <row r="18" spans="1:13" s="18" customFormat="1" ht="13.5" customHeight="1">
      <c r="A18" s="118" t="str">
        <f>IF(CSV!A26=0,"",CSV!A26)</f>
        <v>Večeríková K.</v>
      </c>
      <c r="B18" s="38">
        <v>1</v>
      </c>
      <c r="C18" s="39">
        <f>IF(CSV!E27=0,"",CSV!E27)</f>
        <v>109</v>
      </c>
      <c r="D18" s="40">
        <f>IF(CSV!D27=0,"",CSV!D27)</f>
        <v>4</v>
      </c>
      <c r="E18" s="41">
        <f>IF(C18=0," ",IF(C18&gt;K18,1,IF(C18&lt;K18,0,IF(C18=K18,0.5,"?"))))</f>
        <v>0</v>
      </c>
      <c r="F18" s="42"/>
      <c r="G18" s="42"/>
      <c r="H18" s="42"/>
      <c r="I18" s="43">
        <f>IF(K18=0,"",IF(K18&gt;C18,1,IF(K18&lt;C18,0,IF(K18=C18,0.5,"?"))))</f>
        <v>1</v>
      </c>
      <c r="J18" s="44">
        <f>IF(CSV!D75=0,"",CSV!D75)</f>
      </c>
      <c r="K18" s="39">
        <f>IF(CSV!E75=0,"",CSV!E75)</f>
        <v>134</v>
      </c>
      <c r="L18" s="25">
        <v>1</v>
      </c>
      <c r="M18" s="118" t="str">
        <f>IF(CSV!A74=0,"",CSV!A74)</f>
        <v>Lipták Ľ.</v>
      </c>
    </row>
    <row r="19" spans="1:13" s="18" customFormat="1" ht="12.75" customHeight="1">
      <c r="A19" s="118"/>
      <c r="B19" s="38">
        <v>2</v>
      </c>
      <c r="C19" s="39">
        <f>IF(CSV!E28=0,"",CSV!E28)</f>
        <v>106</v>
      </c>
      <c r="D19" s="40">
        <f>IF(CSV!D28=0,"",CSV!D28)</f>
        <v>3</v>
      </c>
      <c r="E19" s="45">
        <f>IF(C19=0," ",IF(C19&gt;K19,1,IF(C19&lt;K19,0,IF(C19=K19,0.5,"?"))))</f>
        <v>0</v>
      </c>
      <c r="F19" s="46"/>
      <c r="G19" s="42"/>
      <c r="H19" s="42"/>
      <c r="I19" s="47">
        <f>IF(K19=0,"",IF(K19&gt;C19,1,IF(K19&lt;C19,0,IF(K19=C19,0.5,"?"))))</f>
        <v>1</v>
      </c>
      <c r="J19" s="44">
        <f>IF(CSV!D76=0,"",CSV!D76)</f>
        <v>1</v>
      </c>
      <c r="K19" s="39">
        <f>IF(CSV!E76=0,"",CSV!E76)</f>
        <v>148</v>
      </c>
      <c r="L19" s="48">
        <v>2</v>
      </c>
      <c r="M19" s="118"/>
    </row>
    <row r="20" spans="1:13" s="18" customFormat="1" ht="13.5" customHeight="1">
      <c r="A20" s="118"/>
      <c r="B20" s="38">
        <v>3</v>
      </c>
      <c r="C20" s="39">
        <f>IF(CSV!E29=0,"",CSV!E29)</f>
        <v>109</v>
      </c>
      <c r="D20" s="40">
        <f>IF(CSV!D29=0,"",CSV!D29)</f>
        <v>2</v>
      </c>
      <c r="E20" s="49">
        <f>IF(C20=0," ",IF(C20&gt;K20,1,IF(C20&lt;K20,0,IF(C20=K20,0.5,"?"))))</f>
        <v>0</v>
      </c>
      <c r="F20" s="46"/>
      <c r="G20" s="42"/>
      <c r="H20" s="42"/>
      <c r="I20" s="47">
        <f>IF(K20=0,"",IF(K20&gt;C20,1,IF(K20&lt;C20,0,IF(K20=C20,0.5,"?"))))</f>
        <v>1</v>
      </c>
      <c r="J20" s="44">
        <f>IF(CSV!D77=0,"",CSV!D77)</f>
        <v>1</v>
      </c>
      <c r="K20" s="39">
        <f>IF(CSV!E77=0,"",CSV!E77)</f>
        <v>130</v>
      </c>
      <c r="L20" s="48">
        <v>3</v>
      </c>
      <c r="M20" s="118"/>
    </row>
    <row r="21" spans="1:13" s="18" customFormat="1" ht="13.5" customHeight="1">
      <c r="A21" s="118"/>
      <c r="B21" s="38">
        <v>4</v>
      </c>
      <c r="C21" s="39">
        <f>IF(CSV!E30=0,"",CSV!E30)</f>
        <v>98</v>
      </c>
      <c r="D21" s="40">
        <f>IF(CSV!D30=0,"",CSV!D30)</f>
        <v>7</v>
      </c>
      <c r="E21" s="50">
        <f>IF(C21=0," ",IF(C21&gt;K21,1,IF(C21&lt;K21,0,IF(C21=K21,0.5,"?"))))</f>
        <v>0</v>
      </c>
      <c r="F21" s="119">
        <f>IF(E22="","",IF((E22=I22)*AND(C22=K22),0.5,IF((E22&gt;I22),1,(IF((E22=I22)*AND(C22&gt;K22),1,0)))))</f>
        <v>0</v>
      </c>
      <c r="G21" s="42"/>
      <c r="H21" s="119">
        <f>IF(I22="","",IF((E22=I22)*AND(C22=K22),0.5,IF((I22&gt;E22),1,(IF((I22=E22)*AND(K22&gt;C22),1,0)))))</f>
        <v>1</v>
      </c>
      <c r="I21" s="51">
        <f>IF(K21=0,"",IF(K21&gt;C21,1,IF(K21&lt;C21,0,IF(K21=C21,0.5,"?"))))</f>
        <v>1</v>
      </c>
      <c r="J21" s="44">
        <f>IF(CSV!D78=0,"",CSV!D78)</f>
        <v>4</v>
      </c>
      <c r="K21" s="39">
        <f>IF(CSV!E78=0,"",CSV!E78)</f>
        <v>105</v>
      </c>
      <c r="L21" s="52">
        <v>4</v>
      </c>
      <c r="M21" s="118"/>
    </row>
    <row r="22" spans="1:13" s="18" customFormat="1" ht="15.75" customHeight="1">
      <c r="A22" s="53">
        <f>IF(CSV!B26=0,"",CSV!B26)</f>
      </c>
      <c r="B22" s="33" t="s">
        <v>13</v>
      </c>
      <c r="C22" s="55">
        <f>SUM(C18:C21)</f>
        <v>422</v>
      </c>
      <c r="D22" s="56">
        <f>SUM(D18:D21)</f>
        <v>16</v>
      </c>
      <c r="E22" s="57">
        <f>IF(C22="","",SUM(E18:E21))</f>
        <v>0</v>
      </c>
      <c r="F22" s="119"/>
      <c r="G22" s="42"/>
      <c r="H22" s="119"/>
      <c r="I22" s="58">
        <f>IF(K22="","",SUM(I18:I21))</f>
        <v>4</v>
      </c>
      <c r="J22" s="59">
        <f>SUM(J18:J21)</f>
        <v>6</v>
      </c>
      <c r="K22" s="55">
        <f>SUM(K18:K21)</f>
        <v>517</v>
      </c>
      <c r="L22" s="33" t="s">
        <v>13</v>
      </c>
      <c r="M22" s="53">
        <f>IF(CSV!B74=0,"",CSV!B74)</f>
      </c>
    </row>
    <row r="23" spans="1:13" s="18" customFormat="1" ht="13.5" customHeight="1">
      <c r="A23" s="118" t="str">
        <f>IF(CSV!A33=0,"",CSV!A33)</f>
        <v>Ďuriš P.</v>
      </c>
      <c r="B23" s="38">
        <v>1</v>
      </c>
      <c r="C23" s="39">
        <f>IF(CSV!E34=0,"",CSV!E34)</f>
        <v>123</v>
      </c>
      <c r="D23" s="40">
        <f>IF(CSV!D34=0,"",CSV!D34)</f>
        <v>3</v>
      </c>
      <c r="E23" s="41">
        <f>IF(C23=0," ",IF(C23&gt;K23,1,IF(C23&lt;K23,0,IF(C23=K23,0.5,"?"))))</f>
        <v>1</v>
      </c>
      <c r="F23" s="42"/>
      <c r="G23" s="42"/>
      <c r="H23" s="42"/>
      <c r="I23" s="43">
        <f>IF(K23=0,"",IF(K23&gt;C23,1,IF(K23&lt;C23,0,IF(K23=C23,0.5,"?"))))</f>
        <v>0</v>
      </c>
      <c r="J23" s="44">
        <f>IF(CSV!D82=0,"",CSV!D82)</f>
        <v>3</v>
      </c>
      <c r="K23" s="39">
        <f>IF(CSV!E82=0,"",CSV!E82)</f>
        <v>111</v>
      </c>
      <c r="L23" s="25">
        <v>1</v>
      </c>
      <c r="M23" s="118" t="str">
        <f>IF(CSV!A81=0,"",CSV!A81)</f>
        <v>Kohút V.</v>
      </c>
    </row>
    <row r="24" spans="1:13" s="18" customFormat="1" ht="12.75" customHeight="1">
      <c r="A24" s="118"/>
      <c r="B24" s="38">
        <v>2</v>
      </c>
      <c r="C24" s="39">
        <f>IF(CSV!E35=0,"",CSV!E35)</f>
        <v>112</v>
      </c>
      <c r="D24" s="40">
        <f>IF(CSV!D35=0,"",CSV!D35)</f>
        <v>2</v>
      </c>
      <c r="E24" s="45">
        <f>IF(C24=0," ",IF(C24&gt;K24,1,IF(C24&lt;K24,0,IF(C24=K24,0.5,"?"))))</f>
        <v>1</v>
      </c>
      <c r="F24" s="46"/>
      <c r="G24" s="42"/>
      <c r="H24" s="42"/>
      <c r="I24" s="47">
        <f>IF(K24=0,"",IF(K24&gt;C24,1,IF(K24&lt;C24,0,IF(K24=C24,0.5,"?"))))</f>
        <v>0</v>
      </c>
      <c r="J24" s="44">
        <f>IF(CSV!D83=0,"",CSV!D83)</f>
        <v>9</v>
      </c>
      <c r="K24" s="39">
        <f>IF(CSV!E83=0,"",CSV!E83)</f>
        <v>95</v>
      </c>
      <c r="L24" s="48">
        <v>2</v>
      </c>
      <c r="M24" s="118"/>
    </row>
    <row r="25" spans="1:13" s="18" customFormat="1" ht="13.5" customHeight="1">
      <c r="A25" s="118"/>
      <c r="B25" s="38">
        <v>3</v>
      </c>
      <c r="C25" s="39">
        <f>IF(CSV!E36=0,"",CSV!E36)</f>
        <v>110</v>
      </c>
      <c r="D25" s="40">
        <f>IF(CSV!D36=0,"",CSV!D36)</f>
        <v>1</v>
      </c>
      <c r="E25" s="49">
        <f>IF(C25=0," ",IF(C25&gt;K25,1,IF(C25&lt;K25,0,IF(C25=K25,0.5,"?"))))</f>
        <v>0</v>
      </c>
      <c r="F25" s="46"/>
      <c r="G25" s="42"/>
      <c r="H25" s="42"/>
      <c r="I25" s="47">
        <f>IF(K25=0,"",IF(K25&gt;C25,1,IF(K25&lt;C25,0,IF(K25=C25,0.5,"?"))))</f>
        <v>1</v>
      </c>
      <c r="J25" s="44">
        <f>IF(CSV!D84=0,"",CSV!D84)</f>
        <v>3</v>
      </c>
      <c r="K25" s="39">
        <f>IF(CSV!E84=0,"",CSV!E84)</f>
        <v>112</v>
      </c>
      <c r="L25" s="48">
        <v>3</v>
      </c>
      <c r="M25" s="118"/>
    </row>
    <row r="26" spans="1:13" s="18" customFormat="1" ht="13.5" customHeight="1">
      <c r="A26" s="118"/>
      <c r="B26" s="38">
        <v>4</v>
      </c>
      <c r="C26" s="39">
        <f>IF(CSV!E37=0,"",CSV!E37)</f>
        <v>118</v>
      </c>
      <c r="D26" s="40">
        <f>IF(CSV!D37=0,"",CSV!D37)</f>
        <v>2</v>
      </c>
      <c r="E26" s="50">
        <f>IF(C26=0," ",IF(C26&gt;K26,1,IF(C26&lt;K26,0,IF(C26=K26,0.5,"?"))))</f>
        <v>1</v>
      </c>
      <c r="F26" s="119">
        <f>IF(E27="","",IF((E27=I27)*AND(C27=K27),0.5,IF((E27&gt;I27),1,(IF((E27=I27)*AND(C27&gt;K27),1,0)))))</f>
        <v>1</v>
      </c>
      <c r="G26" s="42"/>
      <c r="H26" s="119">
        <f>IF(I27="","",IF((E27=I27)*AND(C27=K27),0.5,IF((I27&gt;E27),1,(IF((I27=E27)*AND(K27&gt;C27),1,0)))))</f>
        <v>0</v>
      </c>
      <c r="I26" s="51">
        <f>IF(K26=0,"",IF(K26&gt;C26,1,IF(K26&lt;C26,0,IF(K26=C26,0.5,"?"))))</f>
        <v>0</v>
      </c>
      <c r="J26" s="44">
        <f>IF(CSV!D85=0,"",CSV!D85)</f>
        <v>7</v>
      </c>
      <c r="K26" s="39">
        <f>IF(CSV!E85=0,"",CSV!E85)</f>
        <v>91</v>
      </c>
      <c r="L26" s="52">
        <v>4</v>
      </c>
      <c r="M26" s="118"/>
    </row>
    <row r="27" spans="1:13" s="18" customFormat="1" ht="15.75" customHeight="1">
      <c r="A27" s="53">
        <f>IF(CSV!B33=0,"",CSV!B33)</f>
      </c>
      <c r="B27" s="33" t="s">
        <v>13</v>
      </c>
      <c r="C27" s="55">
        <f>SUM(C23:C26)</f>
        <v>463</v>
      </c>
      <c r="D27" s="56">
        <f>SUM(D23:D26)</f>
        <v>8</v>
      </c>
      <c r="E27" s="57">
        <f>IF(C27="","",SUM(E23:E26))</f>
        <v>3</v>
      </c>
      <c r="F27" s="119"/>
      <c r="G27" s="42"/>
      <c r="H27" s="119"/>
      <c r="I27" s="58">
        <f>IF(K27="","",SUM(I23:I26))</f>
        <v>1</v>
      </c>
      <c r="J27" s="59">
        <f>SUM(J23:J26)</f>
        <v>22</v>
      </c>
      <c r="K27" s="55">
        <f>SUM(K23:K26)</f>
        <v>409</v>
      </c>
      <c r="L27" s="33" t="s">
        <v>13</v>
      </c>
      <c r="M27" s="53">
        <f>IF(CSV!B81=0,"",CSV!B81)</f>
      </c>
    </row>
    <row r="28" spans="1:13" s="23" customFormat="1" ht="6.75" customHeight="1">
      <c r="A28" s="60"/>
      <c r="B28" s="61"/>
      <c r="C28" s="62"/>
      <c r="D28" s="63"/>
      <c r="E28" s="64"/>
      <c r="F28" s="64"/>
      <c r="G28" s="65"/>
      <c r="H28" s="64"/>
      <c r="I28" s="64"/>
      <c r="J28" s="66"/>
      <c r="K28" s="67"/>
      <c r="L28" s="61"/>
      <c r="M28" s="60"/>
    </row>
    <row r="29" spans="1:13" s="79" customFormat="1" ht="20.25" customHeight="1">
      <c r="A29" s="68"/>
      <c r="B29" s="69" t="s">
        <v>14</v>
      </c>
      <c r="C29" s="70">
        <f>IF(SUM(C27,C22,C17,C12)=0,"",SUM(C27,C22,C17,C12))</f>
        <v>1832</v>
      </c>
      <c r="D29" s="71">
        <f>IF(C29="","",SUM(D27,D22,D17,D12))</f>
        <v>51</v>
      </c>
      <c r="E29" s="72"/>
      <c r="F29" s="73">
        <f>IF(C29="","",IF(C29=K29,1,IF(C29&gt;K29,2,0)))</f>
        <v>2</v>
      </c>
      <c r="G29" s="74"/>
      <c r="H29" s="73">
        <f>IF(K29="","",IF(C29=K29,1,IF(K29&gt;C29,2,0)))</f>
        <v>0</v>
      </c>
      <c r="I29" s="72"/>
      <c r="J29" s="75">
        <f>IF(K29="","",SUM(J27,J22,J17,J12))</f>
        <v>64</v>
      </c>
      <c r="K29" s="76">
        <f>IF(SUM(K27,K22,K17,K12)=0,"",SUM(K27,K22,K17,K12))</f>
        <v>1789</v>
      </c>
      <c r="L29" s="77" t="s">
        <v>14</v>
      </c>
      <c r="M29" s="78"/>
    </row>
    <row r="30" spans="1:13" s="23" customFormat="1" ht="6.75" customHeight="1">
      <c r="A30" s="60"/>
      <c r="B30" s="61"/>
      <c r="C30" s="61"/>
      <c r="D30" s="67"/>
      <c r="E30" s="80"/>
      <c r="F30" s="80"/>
      <c r="G30" s="81"/>
      <c r="H30" s="80"/>
      <c r="I30" s="80"/>
      <c r="J30" s="80"/>
      <c r="K30" s="67"/>
      <c r="L30" s="61"/>
      <c r="M30" s="60"/>
    </row>
    <row r="31" spans="1:13" s="86" customFormat="1" ht="26.25" customHeight="1">
      <c r="A31" s="46"/>
      <c r="B31" s="62"/>
      <c r="C31" s="120" t="s">
        <v>15</v>
      </c>
      <c r="D31" s="120"/>
      <c r="E31" s="120"/>
      <c r="F31" s="82">
        <f>IF(F29="","",SUM(F11,F16,F21,F26,F29))</f>
        <v>4</v>
      </c>
      <c r="G31" s="42"/>
      <c r="H31" s="82">
        <f>IF(H29="","",SUM(H11,H16,H21,H26,H29))</f>
        <v>2</v>
      </c>
      <c r="I31" s="83" t="s">
        <v>16</v>
      </c>
      <c r="J31" s="84"/>
      <c r="K31" s="85"/>
      <c r="L31" s="46"/>
      <c r="M31" s="46"/>
    </row>
    <row r="32" spans="1:13" s="93" customFormat="1" ht="21" customHeight="1">
      <c r="A32" s="87" t="s">
        <v>17</v>
      </c>
      <c r="B32" s="88">
        <v>0.7083333333333334</v>
      </c>
      <c r="C32" s="61"/>
      <c r="D32" s="16"/>
      <c r="E32" s="16"/>
      <c r="F32" s="87" t="s">
        <v>18</v>
      </c>
      <c r="G32" s="89"/>
      <c r="H32" s="90">
        <v>20</v>
      </c>
      <c r="I32" s="91"/>
      <c r="J32" s="91"/>
      <c r="K32" s="61"/>
      <c r="L32" s="87" t="s">
        <v>19</v>
      </c>
      <c r="M32" s="92" t="s">
        <v>20</v>
      </c>
    </row>
    <row r="33" spans="1:13" s="93" customFormat="1" ht="21" customHeight="1">
      <c r="A33" s="87" t="s">
        <v>21</v>
      </c>
      <c r="B33" s="94">
        <v>0.7916666666666666</v>
      </c>
      <c r="C33" s="61"/>
      <c r="D33" s="16"/>
      <c r="E33" s="16"/>
      <c r="F33" s="87" t="s">
        <v>22</v>
      </c>
      <c r="G33" s="89"/>
      <c r="H33" s="90">
        <v>3</v>
      </c>
      <c r="I33" s="91"/>
      <c r="J33" s="91"/>
      <c r="K33" s="61"/>
      <c r="L33" s="87" t="s">
        <v>23</v>
      </c>
      <c r="M33" s="95"/>
    </row>
    <row r="34" spans="1:13" s="18" customFormat="1" ht="4.5" customHeight="1">
      <c r="A34" s="9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96"/>
    </row>
    <row r="35" spans="1:13" s="18" customFormat="1" ht="15.75" customHeight="1">
      <c r="A35" s="97" t="s">
        <v>24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9"/>
    </row>
    <row r="36" spans="1:13" s="100" customFormat="1" ht="12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s="100" customFormat="1" ht="12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3" s="23" customFormat="1" ht="4.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</row>
    <row r="39" spans="1:13" s="18" customFormat="1" ht="15.75" customHeight="1">
      <c r="A39" s="97" t="s">
        <v>25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</row>
    <row r="40" spans="1:13" s="100" customFormat="1" ht="10.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</row>
    <row r="41" spans="1:13" s="100" customFormat="1" ht="10.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  <row r="42" spans="1:13" s="100" customFormat="1" ht="10.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</row>
    <row r="43" spans="1:13" s="100" customFormat="1" ht="10.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</row>
    <row r="44" spans="1:13" s="23" customFormat="1" ht="4.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1"/>
    </row>
    <row r="45" spans="1:13" s="18" customFormat="1" ht="15.75" customHeight="1">
      <c r="A45" s="97" t="s">
        <v>26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9"/>
    </row>
    <row r="46" spans="1:13" s="100" customFormat="1" ht="9.75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</row>
    <row r="47" spans="1:13" s="100" customFormat="1" ht="9.7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</row>
    <row r="48" spans="1:13" s="100" customFormat="1" ht="9.7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spans="1:13" s="100" customFormat="1" ht="9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</row>
    <row r="50" spans="1:13" s="23" customFormat="1" ht="4.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1"/>
    </row>
    <row r="51" spans="1:13" s="18" customFormat="1" ht="18" customHeight="1">
      <c r="A51" s="97" t="s">
        <v>27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9"/>
    </row>
    <row r="52" spans="1:13" s="100" customFormat="1" ht="9.7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1:13" s="100" customFormat="1" ht="9.75" customHeight="1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</row>
    <row r="54" spans="1:13" s="100" customFormat="1" ht="9.75" customHeigh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</row>
    <row r="55" spans="1:13" s="100" customFormat="1" ht="9.75" customHeight="1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</row>
    <row r="56" spans="1:13" s="100" customFormat="1" ht="9.75" customHeigh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</row>
    <row r="57" spans="1:13" s="100" customFormat="1" ht="9.7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</row>
    <row r="58" spans="1:13" s="23" customFormat="1" ht="7.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1"/>
    </row>
    <row r="59" spans="1:13" s="93" customFormat="1" ht="20.25" customHeight="1">
      <c r="A59" s="87" t="s">
        <v>28</v>
      </c>
      <c r="B59" s="125"/>
      <c r="C59" s="125"/>
      <c r="D59" s="125"/>
      <c r="E59" s="125"/>
      <c r="F59" s="28"/>
      <c r="G59" s="28"/>
      <c r="H59" s="28"/>
      <c r="I59" s="129"/>
      <c r="J59" s="129"/>
      <c r="K59" s="129"/>
      <c r="L59" s="129"/>
      <c r="M59" s="101" t="s">
        <v>28</v>
      </c>
    </row>
    <row r="60" spans="1:13" s="86" customFormat="1" ht="7.5" customHeight="1">
      <c r="A60" s="102"/>
      <c r="B60" s="103"/>
      <c r="C60" s="62"/>
      <c r="D60" s="62"/>
      <c r="E60" s="104"/>
      <c r="F60" s="105"/>
      <c r="G60" s="105"/>
      <c r="H60" s="105"/>
      <c r="I60" s="106"/>
      <c r="J60" s="106"/>
      <c r="K60" s="107"/>
      <c r="L60" s="62"/>
      <c r="M60" s="108"/>
    </row>
    <row r="61" spans="1:13" s="93" customFormat="1" ht="19.5" customHeight="1">
      <c r="A61" s="87" t="s">
        <v>29</v>
      </c>
      <c r="B61" s="125"/>
      <c r="C61" s="125"/>
      <c r="D61" s="125"/>
      <c r="E61" s="125"/>
      <c r="F61" s="61"/>
      <c r="G61" s="16"/>
      <c r="H61" s="87" t="s">
        <v>30</v>
      </c>
      <c r="I61" s="126"/>
      <c r="J61" s="126"/>
      <c r="K61" s="61"/>
      <c r="L61" s="109" t="s">
        <v>31</v>
      </c>
      <c r="M61" s="110"/>
    </row>
    <row r="62" ht="8.25" customHeight="1"/>
  </sheetData>
  <sheetProtection selectLockedCells="1" selectUnlockedCells="1"/>
  <mergeCells count="38">
    <mergeCell ref="B61:E61"/>
    <mergeCell ref="I61:J61"/>
    <mergeCell ref="A46:M46"/>
    <mergeCell ref="A47:M47"/>
    <mergeCell ref="A48:M48"/>
    <mergeCell ref="A49:M49"/>
    <mergeCell ref="A52:M57"/>
    <mergeCell ref="B59:E59"/>
    <mergeCell ref="I59:L59"/>
    <mergeCell ref="C31:E31"/>
    <mergeCell ref="A36:M37"/>
    <mergeCell ref="A40:M40"/>
    <mergeCell ref="A41:M41"/>
    <mergeCell ref="A42:M42"/>
    <mergeCell ref="A43:M43"/>
    <mergeCell ref="A18:A21"/>
    <mergeCell ref="M18:M21"/>
    <mergeCell ref="F21:F22"/>
    <mergeCell ref="H21:H22"/>
    <mergeCell ref="A23:A26"/>
    <mergeCell ref="M23:M26"/>
    <mergeCell ref="F26:F27"/>
    <mergeCell ref="H26:H27"/>
    <mergeCell ref="A8:A11"/>
    <mergeCell ref="M8:M11"/>
    <mergeCell ref="F11:F12"/>
    <mergeCell ref="H11:H12"/>
    <mergeCell ref="A13:A16"/>
    <mergeCell ref="M13:M16"/>
    <mergeCell ref="F16:F17"/>
    <mergeCell ref="H16:H17"/>
    <mergeCell ref="H1:J1"/>
    <mergeCell ref="B3:F4"/>
    <mergeCell ref="H3:L4"/>
    <mergeCell ref="E6:F6"/>
    <mergeCell ref="H6:I6"/>
    <mergeCell ref="C7:D7"/>
    <mergeCell ref="J7:K7"/>
  </mergeCells>
  <printOptions horizontalCentered="1"/>
  <pageMargins left="0" right="0" top="0" bottom="0" header="0.5118055555555555" footer="0.5118055555555555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34">
      <selection activeCell="B13" sqref="B13"/>
    </sheetView>
  </sheetViews>
  <sheetFormatPr defaultColWidth="11.57421875" defaultRowHeight="15"/>
  <cols>
    <col min="1" max="1" width="16.57421875" style="0" customWidth="1"/>
    <col min="2" max="2" width="14.8515625" style="0" customWidth="1"/>
  </cols>
  <sheetData>
    <row r="1" spans="1:9" ht="15">
      <c r="A1" s="111"/>
      <c r="B1" s="111"/>
      <c r="C1" s="111"/>
      <c r="D1" s="111"/>
      <c r="E1" s="111"/>
      <c r="F1" s="111"/>
      <c r="G1" s="111"/>
      <c r="H1" s="111"/>
      <c r="I1" s="111"/>
    </row>
    <row r="2" spans="1:9" ht="15">
      <c r="A2" s="111" t="s">
        <v>62</v>
      </c>
      <c r="B2" s="111"/>
      <c r="C2" s="111"/>
      <c r="D2" s="111"/>
      <c r="E2" s="111"/>
      <c r="F2" s="111"/>
      <c r="G2" s="111"/>
      <c r="H2" s="111"/>
      <c r="I2" s="111"/>
    </row>
    <row r="3" spans="1:9" ht="15">
      <c r="A3" s="111"/>
      <c r="B3" s="111"/>
      <c r="C3" s="111"/>
      <c r="D3" s="111"/>
      <c r="E3" s="111"/>
      <c r="F3" s="111"/>
      <c r="G3" s="111"/>
      <c r="H3" s="111"/>
      <c r="I3" s="111"/>
    </row>
    <row r="4" spans="1:9" ht="15">
      <c r="A4" s="111"/>
      <c r="B4" s="111"/>
      <c r="C4" s="111"/>
      <c r="D4" s="111"/>
      <c r="E4" s="111"/>
      <c r="F4" s="111"/>
      <c r="G4" s="111"/>
      <c r="H4" s="111"/>
      <c r="I4" s="111"/>
    </row>
    <row r="5" spans="1:9" ht="1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>
      <c r="A6" s="111" t="s">
        <v>32</v>
      </c>
      <c r="B6" s="111" t="s">
        <v>33</v>
      </c>
      <c r="C6" s="111" t="s">
        <v>34</v>
      </c>
      <c r="D6" s="111" t="s">
        <v>35</v>
      </c>
      <c r="E6" s="111" t="s">
        <v>36</v>
      </c>
      <c r="F6" s="111" t="s">
        <v>37</v>
      </c>
      <c r="G6" s="111" t="s">
        <v>38</v>
      </c>
      <c r="H6" s="111" t="s">
        <v>39</v>
      </c>
      <c r="I6" s="111" t="s">
        <v>40</v>
      </c>
    </row>
    <row r="7" spans="1:9" ht="15">
      <c r="A7" s="111" t="s">
        <v>59</v>
      </c>
      <c r="B7" s="111">
        <f>B17+B24+B31+B38+B45+B52</f>
        <v>1281</v>
      </c>
      <c r="C7" s="111">
        <f>C17+C24+C31+C38+C45+C52</f>
        <v>551</v>
      </c>
      <c r="D7" s="111">
        <f>D17+D24+D31+D45+D52+D38</f>
        <v>291</v>
      </c>
      <c r="E7" s="111">
        <f>B7+C7</f>
        <v>1832</v>
      </c>
      <c r="F7" s="111"/>
      <c r="G7" s="112"/>
      <c r="H7" s="111"/>
      <c r="I7" s="111"/>
    </row>
    <row r="8" spans="1:9" ht="15">
      <c r="A8" s="111" t="s">
        <v>41</v>
      </c>
      <c r="B8" s="111"/>
      <c r="C8" s="111"/>
      <c r="D8" s="111"/>
      <c r="E8" s="111"/>
      <c r="F8" s="111"/>
      <c r="G8" s="111"/>
      <c r="H8" s="111"/>
      <c r="I8" s="111"/>
    </row>
    <row r="9" spans="1:9" ht="15">
      <c r="A9" s="111" t="s">
        <v>42</v>
      </c>
      <c r="B9" s="111" t="s">
        <v>43</v>
      </c>
      <c r="C9" s="111" t="s">
        <v>44</v>
      </c>
      <c r="D9" s="111"/>
      <c r="E9" s="111"/>
      <c r="F9" s="111"/>
      <c r="G9" s="111"/>
      <c r="H9" s="111"/>
      <c r="I9" s="111"/>
    </row>
    <row r="10" spans="1:9" ht="15">
      <c r="A10" s="111"/>
      <c r="B10" s="111" t="s">
        <v>33</v>
      </c>
      <c r="C10" s="111" t="s">
        <v>34</v>
      </c>
      <c r="D10" s="111" t="s">
        <v>35</v>
      </c>
      <c r="E10" s="111" t="s">
        <v>36</v>
      </c>
      <c r="F10" s="111" t="s">
        <v>38</v>
      </c>
      <c r="G10" s="111" t="s">
        <v>39</v>
      </c>
      <c r="H10" s="111"/>
      <c r="I10" s="111"/>
    </row>
    <row r="11" spans="1:9" ht="15">
      <c r="A11" s="111" t="s">
        <v>45</v>
      </c>
      <c r="B11" s="111"/>
      <c r="C11" s="111"/>
      <c r="D11" s="111"/>
      <c r="E11" s="111"/>
      <c r="F11" s="111"/>
      <c r="G11" s="111"/>
      <c r="H11" s="111"/>
      <c r="I11" s="111"/>
    </row>
    <row r="12" spans="1:9" ht="15">
      <c r="A12" s="111" t="s">
        <v>63</v>
      </c>
      <c r="B12" s="111"/>
      <c r="C12" s="111"/>
      <c r="D12" s="111"/>
      <c r="E12" s="111"/>
      <c r="F12" s="111"/>
      <c r="G12" s="111"/>
      <c r="H12" s="111"/>
      <c r="I12" s="111"/>
    </row>
    <row r="13" spans="1:9" ht="15">
      <c r="A13" s="111">
        <v>1</v>
      </c>
      <c r="B13" s="111">
        <v>74</v>
      </c>
      <c r="C13" s="111">
        <v>29</v>
      </c>
      <c r="D13" s="111">
        <v>4</v>
      </c>
      <c r="E13" s="111">
        <f>B13+C13</f>
        <v>103</v>
      </c>
      <c r="F13" s="111"/>
      <c r="G13" s="111"/>
      <c r="H13" s="111"/>
      <c r="I13" s="111"/>
    </row>
    <row r="14" spans="1:9" ht="15">
      <c r="A14" s="111">
        <v>2</v>
      </c>
      <c r="B14" s="111">
        <v>85</v>
      </c>
      <c r="C14" s="111">
        <v>33</v>
      </c>
      <c r="D14" s="111">
        <v>1</v>
      </c>
      <c r="E14" s="111">
        <f>B14+C14</f>
        <v>118</v>
      </c>
      <c r="F14" s="111"/>
      <c r="G14" s="111"/>
      <c r="H14" s="111"/>
      <c r="I14" s="111"/>
    </row>
    <row r="15" spans="1:9" ht="15">
      <c r="A15" s="111">
        <v>3</v>
      </c>
      <c r="B15" s="111">
        <v>78</v>
      </c>
      <c r="C15" s="111">
        <v>36</v>
      </c>
      <c r="D15" s="111">
        <v>6</v>
      </c>
      <c r="E15" s="111">
        <f>B15+C15</f>
        <v>114</v>
      </c>
      <c r="F15" s="111"/>
      <c r="G15" s="111"/>
      <c r="H15" s="111"/>
      <c r="I15" s="111"/>
    </row>
    <row r="16" spans="1:9" ht="15">
      <c r="A16" s="111">
        <v>4</v>
      </c>
      <c r="B16" s="111">
        <v>79</v>
      </c>
      <c r="C16" s="111">
        <v>34</v>
      </c>
      <c r="D16" s="111">
        <v>3</v>
      </c>
      <c r="E16" s="111">
        <f>B16+C16</f>
        <v>113</v>
      </c>
      <c r="F16" s="111"/>
      <c r="G16" s="111"/>
      <c r="H16" s="111"/>
      <c r="I16" s="111"/>
    </row>
    <row r="17" spans="1:9" ht="15">
      <c r="A17" s="111">
        <v>5</v>
      </c>
      <c r="B17" s="111">
        <f>B13+B14+B15+B16</f>
        <v>316</v>
      </c>
      <c r="C17" s="111">
        <f>C13+C14+C15+C16</f>
        <v>132</v>
      </c>
      <c r="D17" s="111">
        <f>D13+D14+D15+D16</f>
        <v>14</v>
      </c>
      <c r="E17" s="111">
        <f>B17+C17</f>
        <v>448</v>
      </c>
      <c r="F17" s="111"/>
      <c r="G17" s="111"/>
      <c r="H17" s="111"/>
      <c r="I17" s="111"/>
    </row>
    <row r="18" spans="1:9" ht="15">
      <c r="A18" s="111" t="s">
        <v>46</v>
      </c>
      <c r="B18" s="111"/>
      <c r="C18" s="111"/>
      <c r="D18" s="111"/>
      <c r="E18" s="111"/>
      <c r="F18" s="111"/>
      <c r="G18" s="111"/>
      <c r="H18" s="111"/>
      <c r="I18" s="111"/>
    </row>
    <row r="19" spans="1:9" ht="15">
      <c r="A19" s="111" t="s">
        <v>65</v>
      </c>
      <c r="B19" s="111"/>
      <c r="C19" s="111"/>
      <c r="D19" s="111"/>
      <c r="E19" s="111"/>
      <c r="F19" s="111"/>
      <c r="G19" s="111"/>
      <c r="H19" s="111"/>
      <c r="I19" s="111"/>
    </row>
    <row r="20" spans="1:9" ht="15">
      <c r="A20" s="111">
        <v>1</v>
      </c>
      <c r="B20" s="111">
        <v>90</v>
      </c>
      <c r="C20" s="111">
        <v>44</v>
      </c>
      <c r="D20" s="111">
        <v>3</v>
      </c>
      <c r="E20" s="111">
        <f>B20+C20</f>
        <v>134</v>
      </c>
      <c r="F20" s="111"/>
      <c r="G20" s="111"/>
      <c r="H20" s="111"/>
      <c r="I20" s="111"/>
    </row>
    <row r="21" spans="1:9" ht="15">
      <c r="A21" s="111">
        <v>2</v>
      </c>
      <c r="B21" s="111">
        <v>88</v>
      </c>
      <c r="C21" s="111">
        <v>27</v>
      </c>
      <c r="D21" s="111">
        <v>4</v>
      </c>
      <c r="E21" s="111">
        <f>B21+C21</f>
        <v>115</v>
      </c>
      <c r="F21" s="111"/>
      <c r="G21" s="111"/>
      <c r="H21" s="111"/>
      <c r="I21" s="111"/>
    </row>
    <row r="22" spans="1:9" ht="15">
      <c r="A22" s="111">
        <v>3</v>
      </c>
      <c r="B22" s="111">
        <v>93</v>
      </c>
      <c r="C22" s="111">
        <v>42</v>
      </c>
      <c r="D22" s="111">
        <v>3</v>
      </c>
      <c r="E22" s="111">
        <f>B22+C22</f>
        <v>135</v>
      </c>
      <c r="F22" s="111"/>
      <c r="G22" s="111"/>
      <c r="H22" s="111"/>
      <c r="I22" s="111"/>
    </row>
    <row r="23" spans="1:9" ht="15">
      <c r="A23" s="111">
        <v>4</v>
      </c>
      <c r="B23" s="111">
        <v>81</v>
      </c>
      <c r="C23" s="111">
        <v>34</v>
      </c>
      <c r="D23" s="111">
        <v>3</v>
      </c>
      <c r="E23" s="111">
        <f>B23+C23</f>
        <v>115</v>
      </c>
      <c r="F23" s="111"/>
      <c r="G23" s="111"/>
      <c r="H23" s="111"/>
      <c r="I23" s="111"/>
    </row>
    <row r="24" spans="1:9" ht="15">
      <c r="A24" s="111">
        <v>5</v>
      </c>
      <c r="B24" s="111">
        <f>B20+B21+B22+B23</f>
        <v>352</v>
      </c>
      <c r="C24" s="111">
        <f>C20+C21+C22+C23</f>
        <v>147</v>
      </c>
      <c r="D24" s="111">
        <f>D20+D21+D22+D23</f>
        <v>13</v>
      </c>
      <c r="E24" s="111">
        <f>B24+C24</f>
        <v>499</v>
      </c>
      <c r="F24" s="111"/>
      <c r="G24" s="111"/>
      <c r="H24" s="111"/>
      <c r="I24" s="111"/>
    </row>
    <row r="25" spans="1:9" ht="15">
      <c r="A25" s="111" t="s">
        <v>47</v>
      </c>
      <c r="B25" s="111"/>
      <c r="C25" s="111"/>
      <c r="D25" s="111"/>
      <c r="E25" s="111"/>
      <c r="F25" s="111"/>
      <c r="G25" s="111"/>
      <c r="H25" s="111"/>
      <c r="I25" s="111"/>
    </row>
    <row r="26" spans="1:9" ht="15">
      <c r="A26" s="111" t="s">
        <v>67</v>
      </c>
      <c r="B26" s="111"/>
      <c r="C26" s="111"/>
      <c r="D26" s="111"/>
      <c r="E26" s="111"/>
      <c r="F26" s="111"/>
      <c r="G26" s="111"/>
      <c r="H26" s="111"/>
      <c r="I26" s="111"/>
    </row>
    <row r="27" spans="1:9" ht="15">
      <c r="A27" s="111">
        <v>1</v>
      </c>
      <c r="B27" s="111">
        <v>84</v>
      </c>
      <c r="C27" s="111">
        <v>25</v>
      </c>
      <c r="D27" s="111">
        <v>4</v>
      </c>
      <c r="E27" s="111">
        <f>B27+C27</f>
        <v>109</v>
      </c>
      <c r="F27" s="111"/>
      <c r="G27" s="111"/>
      <c r="H27" s="111"/>
      <c r="I27" s="111"/>
    </row>
    <row r="28" spans="1:9" ht="15">
      <c r="A28" s="111">
        <v>2</v>
      </c>
      <c r="B28" s="111">
        <v>70</v>
      </c>
      <c r="C28" s="111">
        <v>36</v>
      </c>
      <c r="D28" s="111">
        <v>3</v>
      </c>
      <c r="E28" s="111">
        <f>B28+C28</f>
        <v>106</v>
      </c>
      <c r="F28" s="111"/>
      <c r="G28" s="111"/>
      <c r="H28" s="111"/>
      <c r="I28" s="111"/>
    </row>
    <row r="29" spans="1:9" ht="15">
      <c r="A29" s="111">
        <v>3</v>
      </c>
      <c r="B29" s="111">
        <v>68</v>
      </c>
      <c r="C29" s="111">
        <v>41</v>
      </c>
      <c r="D29" s="111">
        <v>2</v>
      </c>
      <c r="E29" s="111">
        <f>B29+C29</f>
        <v>109</v>
      </c>
      <c r="F29" s="111"/>
      <c r="G29" s="111"/>
      <c r="H29" s="111"/>
      <c r="I29" s="111"/>
    </row>
    <row r="30" spans="1:9" ht="15">
      <c r="A30" s="111">
        <v>4</v>
      </c>
      <c r="B30" s="111">
        <v>72</v>
      </c>
      <c r="C30" s="111">
        <v>26</v>
      </c>
      <c r="D30" s="111">
        <v>7</v>
      </c>
      <c r="E30" s="111">
        <f>B30+C30</f>
        <v>98</v>
      </c>
      <c r="F30" s="111"/>
      <c r="G30" s="111"/>
      <c r="H30" s="111"/>
      <c r="I30" s="111"/>
    </row>
    <row r="31" spans="1:9" ht="15">
      <c r="A31" s="111">
        <v>5</v>
      </c>
      <c r="B31" s="111">
        <f>B27+B28+B29+B30</f>
        <v>294</v>
      </c>
      <c r="C31" s="111">
        <f>C27+C28+C29+C30</f>
        <v>128</v>
      </c>
      <c r="D31" s="111">
        <f>D27+D28+D29+D30</f>
        <v>16</v>
      </c>
      <c r="E31" s="111">
        <f>B31+C31</f>
        <v>422</v>
      </c>
      <c r="F31" s="112"/>
      <c r="G31" s="111"/>
      <c r="H31" s="111"/>
      <c r="I31" s="111"/>
    </row>
    <row r="32" spans="1:9" ht="15">
      <c r="A32" s="111" t="s">
        <v>48</v>
      </c>
      <c r="B32" s="111"/>
      <c r="C32" s="111"/>
      <c r="D32" s="111"/>
      <c r="E32" s="111"/>
      <c r="F32" s="111"/>
      <c r="G32" s="111"/>
      <c r="H32" s="111"/>
      <c r="I32" s="111"/>
    </row>
    <row r="33" spans="1:9" ht="15">
      <c r="A33" s="111" t="s">
        <v>69</v>
      </c>
      <c r="B33" s="111"/>
      <c r="C33" s="111"/>
      <c r="D33" s="111"/>
      <c r="E33" s="111"/>
      <c r="F33" s="111"/>
      <c r="G33" s="111"/>
      <c r="H33" s="111"/>
      <c r="I33" s="111"/>
    </row>
    <row r="34" spans="1:9" ht="15">
      <c r="A34" s="111">
        <v>1</v>
      </c>
      <c r="B34" s="111">
        <v>90</v>
      </c>
      <c r="C34" s="111">
        <v>33</v>
      </c>
      <c r="D34" s="111">
        <v>3</v>
      </c>
      <c r="E34" s="111">
        <f>B34+C34</f>
        <v>123</v>
      </c>
      <c r="F34" s="111"/>
      <c r="G34" s="111"/>
      <c r="H34" s="111"/>
      <c r="I34" s="111"/>
    </row>
    <row r="35" spans="1:9" ht="15">
      <c r="A35" s="111">
        <v>2</v>
      </c>
      <c r="B35" s="111">
        <v>70</v>
      </c>
      <c r="C35" s="111">
        <v>42</v>
      </c>
      <c r="D35" s="111">
        <v>2</v>
      </c>
      <c r="E35" s="111">
        <f>B35+C35</f>
        <v>112</v>
      </c>
      <c r="F35" s="111"/>
      <c r="G35" s="111"/>
      <c r="H35" s="111"/>
      <c r="I35" s="111"/>
    </row>
    <row r="36" spans="1:9" ht="15">
      <c r="A36" s="111">
        <v>3</v>
      </c>
      <c r="B36" s="111">
        <v>77</v>
      </c>
      <c r="C36" s="111">
        <v>33</v>
      </c>
      <c r="D36" s="111">
        <v>1</v>
      </c>
      <c r="E36" s="111">
        <f>B36+C36</f>
        <v>110</v>
      </c>
      <c r="F36" s="111"/>
      <c r="G36" s="111"/>
      <c r="H36" s="111"/>
      <c r="I36" s="111"/>
    </row>
    <row r="37" spans="1:9" ht="15">
      <c r="A37" s="111">
        <v>4</v>
      </c>
      <c r="B37" s="111">
        <v>82</v>
      </c>
      <c r="C37" s="111">
        <v>36</v>
      </c>
      <c r="D37" s="111">
        <v>2</v>
      </c>
      <c r="E37" s="111">
        <f>B37+C37</f>
        <v>118</v>
      </c>
      <c r="F37" s="111"/>
      <c r="G37" s="111"/>
      <c r="H37" s="111"/>
      <c r="I37" s="111"/>
    </row>
    <row r="38" spans="1:9" ht="15">
      <c r="A38" s="111">
        <v>5</v>
      </c>
      <c r="B38" s="111">
        <f>B34+B35+B36+B37</f>
        <v>319</v>
      </c>
      <c r="C38" s="111">
        <f>C34+C35+C36+C37</f>
        <v>144</v>
      </c>
      <c r="D38" s="111">
        <f>D34+D35+D36+D37</f>
        <v>8</v>
      </c>
      <c r="E38" s="111">
        <f>B38+C38</f>
        <v>463</v>
      </c>
      <c r="F38" s="111"/>
      <c r="G38" s="111"/>
      <c r="H38" s="111"/>
      <c r="I38" s="111"/>
    </row>
    <row r="39" spans="1:9" ht="15">
      <c r="A39" s="111" t="s">
        <v>49</v>
      </c>
      <c r="B39" s="111"/>
      <c r="C39" s="111"/>
      <c r="D39" s="111"/>
      <c r="E39" s="111"/>
      <c r="F39" s="111"/>
      <c r="G39" s="111"/>
      <c r="H39" s="111"/>
      <c r="I39" s="111"/>
    </row>
    <row r="40" spans="1:9" ht="15">
      <c r="A40" s="111" t="s">
        <v>71</v>
      </c>
      <c r="B40" s="111"/>
      <c r="C40" s="111"/>
      <c r="D40" s="111"/>
      <c r="E40" s="111"/>
      <c r="F40" s="111"/>
      <c r="G40" s="111"/>
      <c r="H40" s="111"/>
      <c r="I40" s="111"/>
    </row>
    <row r="41" spans="1:9" ht="15">
      <c r="A41" s="111">
        <v>1</v>
      </c>
      <c r="B41" s="111">
        <v>0</v>
      </c>
      <c r="C41" s="111">
        <v>0</v>
      </c>
      <c r="D41" s="111">
        <v>30</v>
      </c>
      <c r="E41" s="111">
        <f>B41+C41</f>
        <v>0</v>
      </c>
      <c r="F41" s="111"/>
      <c r="G41" s="111"/>
      <c r="H41" s="111"/>
      <c r="I41" s="111"/>
    </row>
    <row r="42" spans="1:9" ht="15">
      <c r="A42" s="111">
        <v>2</v>
      </c>
      <c r="B42" s="111">
        <v>0</v>
      </c>
      <c r="C42" s="111">
        <v>0</v>
      </c>
      <c r="D42" s="111">
        <v>30</v>
      </c>
      <c r="E42" s="111">
        <f>B42+C42</f>
        <v>0</v>
      </c>
      <c r="F42" s="111"/>
      <c r="G42" s="111"/>
      <c r="H42" s="111"/>
      <c r="I42" s="111"/>
    </row>
    <row r="43" spans="1:9" ht="15">
      <c r="A43" s="111">
        <v>3</v>
      </c>
      <c r="B43" s="111">
        <v>0</v>
      </c>
      <c r="C43" s="111">
        <v>0</v>
      </c>
      <c r="D43" s="111">
        <v>30</v>
      </c>
      <c r="E43" s="111">
        <f>B43+C43</f>
        <v>0</v>
      </c>
      <c r="F43" s="111"/>
      <c r="G43" s="111"/>
      <c r="H43" s="111"/>
      <c r="I43" s="111"/>
    </row>
    <row r="44" spans="1:9" ht="15">
      <c r="A44" s="111">
        <v>4</v>
      </c>
      <c r="B44" s="111">
        <v>0</v>
      </c>
      <c r="C44" s="111">
        <v>0</v>
      </c>
      <c r="D44" s="111">
        <v>30</v>
      </c>
      <c r="E44" s="111">
        <f>B44+C44</f>
        <v>0</v>
      </c>
      <c r="F44" s="111"/>
      <c r="G44" s="111"/>
      <c r="H44" s="111"/>
      <c r="I44" s="111"/>
    </row>
    <row r="45" spans="1:9" ht="15">
      <c r="A45" s="111">
        <v>5</v>
      </c>
      <c r="B45" s="111">
        <f>B41+B42+B43+B44</f>
        <v>0</v>
      </c>
      <c r="C45" s="111">
        <f>C41+C42+C43+C44</f>
        <v>0</v>
      </c>
      <c r="D45" s="111">
        <f>D41+D42+D43+D44</f>
        <v>120</v>
      </c>
      <c r="E45" s="111">
        <f>B45+C45</f>
        <v>0</v>
      </c>
      <c r="F45" s="111"/>
      <c r="G45" s="111"/>
      <c r="H45" s="111"/>
      <c r="I45" s="111"/>
    </row>
    <row r="46" spans="1:9" ht="15">
      <c r="A46" s="111" t="s">
        <v>50</v>
      </c>
      <c r="B46" s="111"/>
      <c r="C46" s="111"/>
      <c r="D46" s="111"/>
      <c r="E46" s="111"/>
      <c r="F46" s="111"/>
      <c r="G46" s="111"/>
      <c r="H46" s="111"/>
      <c r="I46" s="111"/>
    </row>
    <row r="47" spans="1:9" ht="15">
      <c r="A47" s="111" t="s">
        <v>71</v>
      </c>
      <c r="B47" s="111"/>
      <c r="C47" s="111"/>
      <c r="D47" s="111"/>
      <c r="E47" s="111"/>
      <c r="F47" s="111"/>
      <c r="G47" s="111"/>
      <c r="H47" s="111"/>
      <c r="I47" s="111"/>
    </row>
    <row r="48" spans="1:9" ht="15">
      <c r="A48" s="111">
        <v>1</v>
      </c>
      <c r="B48" s="111">
        <v>0</v>
      </c>
      <c r="C48" s="111">
        <v>0</v>
      </c>
      <c r="D48" s="111">
        <v>30</v>
      </c>
      <c r="E48" s="111">
        <f>B48+C48</f>
        <v>0</v>
      </c>
      <c r="F48" s="111"/>
      <c r="G48" s="111"/>
      <c r="H48" s="111"/>
      <c r="I48" s="111"/>
    </row>
    <row r="49" spans="1:9" ht="15">
      <c r="A49" s="111">
        <v>2</v>
      </c>
      <c r="B49" s="111">
        <v>0</v>
      </c>
      <c r="C49" s="111">
        <v>0</v>
      </c>
      <c r="D49" s="111">
        <v>30</v>
      </c>
      <c r="E49" s="111">
        <f>B49+C49</f>
        <v>0</v>
      </c>
      <c r="F49" s="111"/>
      <c r="G49" s="111"/>
      <c r="H49" s="111"/>
      <c r="I49" s="111"/>
    </row>
    <row r="50" spans="1:9" ht="15">
      <c r="A50" s="111">
        <v>3</v>
      </c>
      <c r="B50" s="111">
        <v>0</v>
      </c>
      <c r="C50" s="111">
        <v>0</v>
      </c>
      <c r="D50" s="111">
        <v>30</v>
      </c>
      <c r="E50" s="111">
        <f>B50+C50</f>
        <v>0</v>
      </c>
      <c r="F50" s="111"/>
      <c r="G50" s="111"/>
      <c r="H50" s="111"/>
      <c r="I50" s="111"/>
    </row>
    <row r="51" spans="1:9" ht="15">
      <c r="A51" s="111">
        <v>4</v>
      </c>
      <c r="B51" s="111">
        <v>0</v>
      </c>
      <c r="C51" s="111">
        <v>0</v>
      </c>
      <c r="D51" s="111">
        <v>30</v>
      </c>
      <c r="E51" s="111">
        <f>B51+C51</f>
        <v>0</v>
      </c>
      <c r="F51" s="111"/>
      <c r="G51" s="111"/>
      <c r="H51" s="111"/>
      <c r="I51" s="111"/>
    </row>
    <row r="52" spans="1:9" ht="15">
      <c r="A52" s="111">
        <v>5</v>
      </c>
      <c r="B52" s="111">
        <f>B48+B49+B50+B51</f>
        <v>0</v>
      </c>
      <c r="C52" s="111">
        <f>C48+C49+C50+C51</f>
        <v>0</v>
      </c>
      <c r="D52" s="111">
        <f>D48+D49+D50+D51</f>
        <v>120</v>
      </c>
      <c r="E52" s="111">
        <f>B52+C52</f>
        <v>0</v>
      </c>
      <c r="F52" s="111"/>
      <c r="G52" s="111"/>
      <c r="H52" s="111"/>
      <c r="I52" s="111"/>
    </row>
    <row r="53" spans="1:9" ht="15">
      <c r="A53" s="111" t="s">
        <v>51</v>
      </c>
      <c r="B53" s="111"/>
      <c r="C53" s="111"/>
      <c r="D53" s="111"/>
      <c r="E53" s="111"/>
      <c r="F53" s="111"/>
      <c r="G53" s="111"/>
      <c r="H53" s="111"/>
      <c r="I53" s="111"/>
    </row>
    <row r="54" spans="1:9" ht="15">
      <c r="A54" s="111" t="s">
        <v>32</v>
      </c>
      <c r="B54" s="111" t="s">
        <v>33</v>
      </c>
      <c r="C54" s="111" t="s">
        <v>34</v>
      </c>
      <c r="D54" s="111" t="s">
        <v>35</v>
      </c>
      <c r="E54" s="111" t="s">
        <v>36</v>
      </c>
      <c r="F54" s="111" t="s">
        <v>37</v>
      </c>
      <c r="G54" s="111" t="s">
        <v>38</v>
      </c>
      <c r="H54" s="111" t="s">
        <v>39</v>
      </c>
      <c r="I54" s="111" t="s">
        <v>40</v>
      </c>
    </row>
    <row r="55" spans="1:9" ht="15">
      <c r="A55" s="111" t="s">
        <v>72</v>
      </c>
      <c r="B55" s="111">
        <f>B65+B72+B79+B86+B93+B100</f>
        <v>1302</v>
      </c>
      <c r="C55" s="111">
        <f>C65+C72+C79+C86+C93+C100</f>
        <v>487</v>
      </c>
      <c r="D55" s="111">
        <f>D65+D72+D79+D93+D100+D86</f>
        <v>304</v>
      </c>
      <c r="E55" s="111">
        <f>B55+C55</f>
        <v>1789</v>
      </c>
      <c r="F55" s="111"/>
      <c r="G55" s="112"/>
      <c r="H55" s="111"/>
      <c r="I55" s="111"/>
    </row>
    <row r="56" spans="1:9" ht="15">
      <c r="A56" s="111" t="s">
        <v>52</v>
      </c>
      <c r="B56" s="111"/>
      <c r="C56" s="111"/>
      <c r="D56" s="111"/>
      <c r="E56" s="111"/>
      <c r="F56" s="111"/>
      <c r="G56" s="111"/>
      <c r="H56" s="111"/>
      <c r="I56" s="111"/>
    </row>
    <row r="57" spans="1:9" ht="15">
      <c r="A57" s="111" t="s">
        <v>42</v>
      </c>
      <c r="B57" s="111" t="s">
        <v>43</v>
      </c>
      <c r="C57" s="111" t="s">
        <v>44</v>
      </c>
      <c r="D57" s="111"/>
      <c r="E57" s="111"/>
      <c r="F57" s="111"/>
      <c r="G57" s="111"/>
      <c r="H57" s="111"/>
      <c r="I57" s="111"/>
    </row>
    <row r="58" spans="1:9" ht="15">
      <c r="A58" s="111"/>
      <c r="B58" s="111" t="s">
        <v>33</v>
      </c>
      <c r="C58" s="111" t="s">
        <v>34</v>
      </c>
      <c r="D58" s="111" t="s">
        <v>35</v>
      </c>
      <c r="E58" s="111" t="s">
        <v>36</v>
      </c>
      <c r="F58" s="111" t="s">
        <v>38</v>
      </c>
      <c r="G58" s="111" t="s">
        <v>39</v>
      </c>
      <c r="H58" s="111"/>
      <c r="I58" s="111"/>
    </row>
    <row r="59" spans="1:9" ht="15">
      <c r="A59" s="111" t="s">
        <v>53</v>
      </c>
      <c r="B59" s="111"/>
      <c r="C59" s="111"/>
      <c r="D59" s="111"/>
      <c r="E59" s="111"/>
      <c r="F59" s="111"/>
      <c r="G59" s="111"/>
      <c r="H59" s="111"/>
      <c r="I59" s="111"/>
    </row>
    <row r="60" spans="1:9" ht="15">
      <c r="A60" s="111" t="s">
        <v>64</v>
      </c>
      <c r="B60" s="111"/>
      <c r="C60" s="111"/>
      <c r="D60" s="111"/>
      <c r="E60" s="111"/>
      <c r="F60" s="111"/>
      <c r="G60" s="111"/>
      <c r="H60" s="111"/>
      <c r="I60" s="111"/>
    </row>
    <row r="61" spans="1:9" ht="15">
      <c r="A61" s="111">
        <v>1</v>
      </c>
      <c r="B61" s="111">
        <v>78</v>
      </c>
      <c r="C61" s="111">
        <v>27</v>
      </c>
      <c r="D61" s="111">
        <v>4</v>
      </c>
      <c r="E61" s="111">
        <f>B61+C61</f>
        <v>105</v>
      </c>
      <c r="F61" s="111"/>
      <c r="G61" s="111"/>
      <c r="H61" s="111"/>
      <c r="I61" s="111"/>
    </row>
    <row r="62" spans="1:9" ht="15">
      <c r="A62" s="111">
        <v>2</v>
      </c>
      <c r="B62" s="111">
        <v>96</v>
      </c>
      <c r="C62" s="111">
        <v>27</v>
      </c>
      <c r="D62" s="111">
        <v>1</v>
      </c>
      <c r="E62" s="111">
        <f>B62+C62</f>
        <v>123</v>
      </c>
      <c r="F62" s="111"/>
      <c r="G62" s="111"/>
      <c r="H62" s="111"/>
      <c r="I62" s="111"/>
    </row>
    <row r="63" spans="1:9" ht="15">
      <c r="A63" s="111">
        <v>3</v>
      </c>
      <c r="B63" s="111">
        <v>96</v>
      </c>
      <c r="C63" s="111">
        <v>42</v>
      </c>
      <c r="D63" s="111">
        <v>0</v>
      </c>
      <c r="E63" s="111">
        <f>B63+C63</f>
        <v>138</v>
      </c>
      <c r="F63" s="111"/>
      <c r="G63" s="111"/>
      <c r="H63" s="111"/>
      <c r="I63" s="111"/>
    </row>
    <row r="64" spans="1:9" ht="15">
      <c r="A64" s="111">
        <v>4</v>
      </c>
      <c r="B64" s="111">
        <v>99</v>
      </c>
      <c r="C64" s="111">
        <v>50</v>
      </c>
      <c r="D64" s="111">
        <v>1</v>
      </c>
      <c r="E64" s="111">
        <f>B64+C64</f>
        <v>149</v>
      </c>
      <c r="F64" s="111"/>
      <c r="G64" s="111"/>
      <c r="H64" s="111"/>
      <c r="I64" s="111"/>
    </row>
    <row r="65" spans="1:9" ht="15">
      <c r="A65" s="111">
        <v>5</v>
      </c>
      <c r="B65" s="111">
        <f>B61+B62+B63+B64</f>
        <v>369</v>
      </c>
      <c r="C65" s="111">
        <f>C61+C62+C63+C64</f>
        <v>146</v>
      </c>
      <c r="D65" s="111">
        <f>D61+D62+D63+D64</f>
        <v>6</v>
      </c>
      <c r="E65" s="111">
        <f>B65+C65</f>
        <v>515</v>
      </c>
      <c r="F65" s="111"/>
      <c r="G65" s="111"/>
      <c r="H65" s="111"/>
      <c r="I65" s="111"/>
    </row>
    <row r="66" spans="1:9" ht="15">
      <c r="A66" s="111" t="s">
        <v>54</v>
      </c>
      <c r="B66" s="111"/>
      <c r="C66" s="111"/>
      <c r="D66" s="111"/>
      <c r="E66" s="111"/>
      <c r="F66" s="111"/>
      <c r="G66" s="111"/>
      <c r="H66" s="111"/>
      <c r="I66" s="111"/>
    </row>
    <row r="67" spans="1:9" ht="15">
      <c r="A67" s="111" t="s">
        <v>66</v>
      </c>
      <c r="B67" s="111"/>
      <c r="C67" s="111"/>
      <c r="D67" s="111"/>
      <c r="E67" s="111"/>
      <c r="F67" s="111"/>
      <c r="G67" s="111"/>
      <c r="H67" s="111"/>
      <c r="I67" s="111"/>
    </row>
    <row r="68" spans="1:9" ht="15">
      <c r="A68" s="111">
        <v>1</v>
      </c>
      <c r="B68" s="111">
        <v>76</v>
      </c>
      <c r="C68" s="111">
        <v>22</v>
      </c>
      <c r="D68" s="111">
        <v>7</v>
      </c>
      <c r="E68" s="111">
        <f>B68+C68</f>
        <v>98</v>
      </c>
      <c r="F68" s="111"/>
      <c r="G68" s="111"/>
      <c r="H68" s="111"/>
      <c r="I68" s="111"/>
    </row>
    <row r="69" spans="1:9" ht="15">
      <c r="A69" s="111">
        <v>2</v>
      </c>
      <c r="B69" s="111">
        <v>54</v>
      </c>
      <c r="C69" s="111">
        <v>17</v>
      </c>
      <c r="D69" s="111">
        <v>10</v>
      </c>
      <c r="E69" s="111">
        <f>B69+C69</f>
        <v>71</v>
      </c>
      <c r="F69" s="111"/>
      <c r="G69" s="111"/>
      <c r="H69" s="111"/>
      <c r="I69" s="111"/>
    </row>
    <row r="70" spans="1:9" ht="15">
      <c r="A70" s="111">
        <v>3</v>
      </c>
      <c r="B70" s="111">
        <v>65</v>
      </c>
      <c r="C70" s="111">
        <v>26</v>
      </c>
      <c r="D70" s="111">
        <v>3</v>
      </c>
      <c r="E70" s="111">
        <f>B70+C70</f>
        <v>91</v>
      </c>
      <c r="F70" s="111"/>
      <c r="G70" s="111"/>
      <c r="H70" s="111"/>
      <c r="I70" s="111"/>
    </row>
    <row r="71" spans="1:9" ht="15">
      <c r="A71" s="111">
        <v>4</v>
      </c>
      <c r="B71" s="111">
        <v>71</v>
      </c>
      <c r="C71" s="111">
        <v>17</v>
      </c>
      <c r="D71" s="111">
        <v>10</v>
      </c>
      <c r="E71" s="111">
        <f>B71+C71</f>
        <v>88</v>
      </c>
      <c r="F71" s="111"/>
      <c r="G71" s="111"/>
      <c r="H71" s="111"/>
      <c r="I71" s="111"/>
    </row>
    <row r="72" spans="1:9" ht="15">
      <c r="A72" s="111">
        <v>5</v>
      </c>
      <c r="B72" s="111">
        <f>B68+B69+B70+B71</f>
        <v>266</v>
      </c>
      <c r="C72" s="111">
        <f>C68+C69+C70+C71</f>
        <v>82</v>
      </c>
      <c r="D72" s="111">
        <f>D68+D69+D70+D71</f>
        <v>30</v>
      </c>
      <c r="E72" s="111">
        <f>B72+C72</f>
        <v>348</v>
      </c>
      <c r="F72" s="111"/>
      <c r="G72" s="111"/>
      <c r="H72" s="111"/>
      <c r="I72" s="111"/>
    </row>
    <row r="73" spans="1:9" ht="15">
      <c r="A73" s="111" t="s">
        <v>55</v>
      </c>
      <c r="B73" s="111"/>
      <c r="C73" s="111"/>
      <c r="D73" s="111"/>
      <c r="E73" s="111"/>
      <c r="F73" s="111"/>
      <c r="G73" s="111"/>
      <c r="H73" s="111"/>
      <c r="I73" s="111"/>
    </row>
    <row r="74" spans="1:9" ht="15">
      <c r="A74" s="111" t="s">
        <v>68</v>
      </c>
      <c r="B74" s="111"/>
      <c r="C74" s="111"/>
      <c r="D74" s="111"/>
      <c r="E74" s="111"/>
      <c r="F74" s="111"/>
      <c r="G74" s="111"/>
      <c r="H74" s="111"/>
      <c r="I74" s="111"/>
    </row>
    <row r="75" spans="1:9" ht="15">
      <c r="A75" s="111">
        <v>1</v>
      </c>
      <c r="B75" s="111">
        <v>91</v>
      </c>
      <c r="C75" s="111">
        <v>43</v>
      </c>
      <c r="D75" s="111">
        <v>0</v>
      </c>
      <c r="E75" s="111">
        <f>B75+C75</f>
        <v>134</v>
      </c>
      <c r="F75" s="111"/>
      <c r="G75" s="111"/>
      <c r="H75" s="111"/>
      <c r="I75" s="111"/>
    </row>
    <row r="76" spans="1:9" ht="15">
      <c r="A76" s="111">
        <v>2</v>
      </c>
      <c r="B76" s="111">
        <v>96</v>
      </c>
      <c r="C76" s="111">
        <v>52</v>
      </c>
      <c r="D76" s="111">
        <v>1</v>
      </c>
      <c r="E76" s="111">
        <f>B76+C76</f>
        <v>148</v>
      </c>
      <c r="F76" s="111"/>
      <c r="G76" s="111"/>
      <c r="H76" s="111"/>
      <c r="I76" s="111"/>
    </row>
    <row r="77" spans="1:9" ht="15">
      <c r="A77" s="111">
        <v>3</v>
      </c>
      <c r="B77" s="111">
        <v>90</v>
      </c>
      <c r="C77" s="111">
        <v>40</v>
      </c>
      <c r="D77" s="111">
        <v>1</v>
      </c>
      <c r="E77" s="111">
        <f>B77+C77</f>
        <v>130</v>
      </c>
      <c r="F77" s="111"/>
      <c r="G77" s="111"/>
      <c r="H77" s="111"/>
      <c r="I77" s="111"/>
    </row>
    <row r="78" spans="1:9" ht="15">
      <c r="A78" s="111">
        <v>4</v>
      </c>
      <c r="B78" s="111">
        <v>73</v>
      </c>
      <c r="C78" s="111">
        <v>32</v>
      </c>
      <c r="D78" s="111">
        <v>4</v>
      </c>
      <c r="E78" s="111">
        <f>B78+C78</f>
        <v>105</v>
      </c>
      <c r="F78" s="111"/>
      <c r="G78" s="111"/>
      <c r="H78" s="111"/>
      <c r="I78" s="111"/>
    </row>
    <row r="79" spans="1:9" ht="15">
      <c r="A79" s="111">
        <v>5</v>
      </c>
      <c r="B79" s="111">
        <f>B75+B76+B77+B78</f>
        <v>350</v>
      </c>
      <c r="C79" s="111">
        <f>C75+C76+C77+C78</f>
        <v>167</v>
      </c>
      <c r="D79" s="111">
        <f>D75+D76+D77+D78</f>
        <v>6</v>
      </c>
      <c r="E79" s="111">
        <f>B79+C79</f>
        <v>517</v>
      </c>
      <c r="F79" s="112"/>
      <c r="G79" s="111"/>
      <c r="H79" s="111"/>
      <c r="I79" s="111"/>
    </row>
    <row r="80" spans="1:9" ht="15">
      <c r="A80" s="111" t="s">
        <v>56</v>
      </c>
      <c r="B80" s="111"/>
      <c r="C80" s="111"/>
      <c r="D80" s="111"/>
      <c r="E80" s="111"/>
      <c r="F80" s="111"/>
      <c r="G80" s="111"/>
      <c r="H80" s="111"/>
      <c r="I80" s="111"/>
    </row>
    <row r="81" spans="1:9" ht="15">
      <c r="A81" s="111" t="s">
        <v>70</v>
      </c>
      <c r="B81" s="111"/>
      <c r="C81" s="111"/>
      <c r="D81" s="111"/>
      <c r="E81" s="111"/>
      <c r="F81" s="111"/>
      <c r="G81" s="111"/>
      <c r="H81" s="111"/>
      <c r="I81" s="111"/>
    </row>
    <row r="82" spans="1:9" ht="15">
      <c r="A82" s="111">
        <v>1</v>
      </c>
      <c r="B82" s="111">
        <v>86</v>
      </c>
      <c r="C82" s="111">
        <v>25</v>
      </c>
      <c r="D82" s="111">
        <v>3</v>
      </c>
      <c r="E82" s="111">
        <f>B82+C82</f>
        <v>111</v>
      </c>
      <c r="F82" s="111"/>
      <c r="G82" s="111"/>
      <c r="H82" s="111"/>
      <c r="I82" s="111"/>
    </row>
    <row r="83" spans="1:9" ht="15">
      <c r="A83" s="111">
        <v>2</v>
      </c>
      <c r="B83" s="111">
        <v>86</v>
      </c>
      <c r="C83" s="111">
        <v>9</v>
      </c>
      <c r="D83" s="111">
        <v>9</v>
      </c>
      <c r="E83" s="111">
        <f>B83+C83</f>
        <v>95</v>
      </c>
      <c r="F83" s="111"/>
      <c r="G83" s="111"/>
      <c r="H83" s="111"/>
      <c r="I83" s="111"/>
    </row>
    <row r="84" spans="1:9" ht="15">
      <c r="A84" s="111">
        <v>3</v>
      </c>
      <c r="B84" s="111">
        <v>77</v>
      </c>
      <c r="C84" s="111">
        <v>35</v>
      </c>
      <c r="D84" s="111">
        <v>3</v>
      </c>
      <c r="E84" s="111">
        <f>B84+C84</f>
        <v>112</v>
      </c>
      <c r="F84" s="111"/>
      <c r="G84" s="111"/>
      <c r="H84" s="111"/>
      <c r="I84" s="111"/>
    </row>
    <row r="85" spans="1:9" ht="15">
      <c r="A85" s="111">
        <v>4</v>
      </c>
      <c r="B85" s="111">
        <v>68</v>
      </c>
      <c r="C85" s="111">
        <v>23</v>
      </c>
      <c r="D85" s="111">
        <v>7</v>
      </c>
      <c r="E85" s="111">
        <f>B85+C85</f>
        <v>91</v>
      </c>
      <c r="F85" s="111"/>
      <c r="G85" s="111"/>
      <c r="H85" s="111"/>
      <c r="I85" s="111"/>
    </row>
    <row r="86" spans="1:9" ht="15">
      <c r="A86" s="111">
        <v>5</v>
      </c>
      <c r="B86" s="111">
        <f>B82+B83+B84+B85</f>
        <v>317</v>
      </c>
      <c r="C86" s="111">
        <f>C82+C83+C84+C85</f>
        <v>92</v>
      </c>
      <c r="D86" s="111">
        <f>D82+D83+D84+D85</f>
        <v>22</v>
      </c>
      <c r="E86" s="111">
        <f>B86+C86</f>
        <v>409</v>
      </c>
      <c r="F86" s="111"/>
      <c r="G86" s="111"/>
      <c r="H86" s="111"/>
      <c r="I86" s="111"/>
    </row>
    <row r="87" spans="1:9" ht="15">
      <c r="A87" s="111" t="s">
        <v>57</v>
      </c>
      <c r="B87" s="111"/>
      <c r="C87" s="111"/>
      <c r="D87" s="111"/>
      <c r="E87" s="111"/>
      <c r="F87" s="111"/>
      <c r="G87" s="111"/>
      <c r="H87" s="111"/>
      <c r="I87" s="111"/>
    </row>
    <row r="88" spans="1:9" ht="15">
      <c r="A88" s="111" t="s">
        <v>71</v>
      </c>
      <c r="B88" s="111"/>
      <c r="C88" s="111"/>
      <c r="D88" s="111"/>
      <c r="E88" s="111"/>
      <c r="F88" s="111"/>
      <c r="G88" s="111"/>
      <c r="H88" s="111"/>
      <c r="I88" s="111"/>
    </row>
    <row r="89" spans="1:9" ht="15">
      <c r="A89" s="111">
        <v>1</v>
      </c>
      <c r="B89" s="111">
        <v>0</v>
      </c>
      <c r="C89" s="111">
        <v>0</v>
      </c>
      <c r="D89" s="111">
        <v>30</v>
      </c>
      <c r="E89" s="111">
        <f>B89+C89</f>
        <v>0</v>
      </c>
      <c r="F89" s="111"/>
      <c r="G89" s="111"/>
      <c r="H89" s="111"/>
      <c r="I89" s="111"/>
    </row>
    <row r="90" spans="1:9" ht="15">
      <c r="A90" s="111">
        <v>2</v>
      </c>
      <c r="B90" s="111">
        <v>0</v>
      </c>
      <c r="C90" s="111">
        <v>0</v>
      </c>
      <c r="D90" s="111">
        <v>30</v>
      </c>
      <c r="E90" s="111">
        <f>B90+C90</f>
        <v>0</v>
      </c>
      <c r="F90" s="111"/>
      <c r="G90" s="111"/>
      <c r="H90" s="111"/>
      <c r="I90" s="111"/>
    </row>
    <row r="91" spans="1:9" ht="15">
      <c r="A91" s="111">
        <v>3</v>
      </c>
      <c r="B91" s="111">
        <v>0</v>
      </c>
      <c r="C91" s="111">
        <v>0</v>
      </c>
      <c r="D91" s="111">
        <v>30</v>
      </c>
      <c r="E91" s="111">
        <f>B91+C91</f>
        <v>0</v>
      </c>
      <c r="F91" s="111"/>
      <c r="G91" s="111"/>
      <c r="H91" s="111"/>
      <c r="I91" s="111"/>
    </row>
    <row r="92" spans="1:9" ht="15">
      <c r="A92" s="111">
        <v>4</v>
      </c>
      <c r="B92" s="111">
        <v>0</v>
      </c>
      <c r="C92" s="111">
        <v>0</v>
      </c>
      <c r="D92" s="111">
        <v>30</v>
      </c>
      <c r="E92" s="111">
        <f>B92+C92</f>
        <v>0</v>
      </c>
      <c r="F92" s="111"/>
      <c r="G92" s="111"/>
      <c r="H92" s="111"/>
      <c r="I92" s="111"/>
    </row>
    <row r="93" spans="1:9" ht="15">
      <c r="A93" s="111">
        <v>5</v>
      </c>
      <c r="B93" s="111">
        <f>B89+B90+B91+B92</f>
        <v>0</v>
      </c>
      <c r="C93" s="111">
        <f>C89+C90+C91+C92</f>
        <v>0</v>
      </c>
      <c r="D93" s="111">
        <f>D89+D90+D91+D92</f>
        <v>120</v>
      </c>
      <c r="E93" s="111">
        <f>B93+C93</f>
        <v>0</v>
      </c>
      <c r="F93" s="111"/>
      <c r="G93" s="111"/>
      <c r="H93" s="111"/>
      <c r="I93" s="111"/>
    </row>
    <row r="94" spans="1:9" ht="15">
      <c r="A94" s="111" t="s">
        <v>58</v>
      </c>
      <c r="B94" s="111"/>
      <c r="C94" s="111"/>
      <c r="D94" s="111"/>
      <c r="E94" s="111"/>
      <c r="F94" s="111"/>
      <c r="G94" s="111"/>
      <c r="H94" s="111"/>
      <c r="I94" s="111"/>
    </row>
    <row r="95" spans="1:9" ht="15">
      <c r="A95" s="111" t="s">
        <v>71</v>
      </c>
      <c r="B95" s="111"/>
      <c r="C95" s="111"/>
      <c r="D95" s="111"/>
      <c r="E95" s="111"/>
      <c r="F95" s="111"/>
      <c r="G95" s="111"/>
      <c r="H95" s="111"/>
      <c r="I95" s="111"/>
    </row>
    <row r="96" spans="1:9" ht="15">
      <c r="A96" s="111">
        <v>1</v>
      </c>
      <c r="B96" s="111">
        <v>0</v>
      </c>
      <c r="C96" s="111">
        <v>0</v>
      </c>
      <c r="D96" s="111">
        <v>30</v>
      </c>
      <c r="E96" s="111">
        <f>B96+C96</f>
        <v>0</v>
      </c>
      <c r="F96" s="111"/>
      <c r="G96" s="111"/>
      <c r="H96" s="111"/>
      <c r="I96" s="111"/>
    </row>
    <row r="97" spans="1:9" ht="15">
      <c r="A97" s="111">
        <v>2</v>
      </c>
      <c r="B97" s="111">
        <v>0</v>
      </c>
      <c r="C97" s="111">
        <v>0</v>
      </c>
      <c r="D97" s="111">
        <v>30</v>
      </c>
      <c r="E97" s="111">
        <f>B97+C97</f>
        <v>0</v>
      </c>
      <c r="F97" s="111"/>
      <c r="G97" s="111"/>
      <c r="H97" s="111"/>
      <c r="I97" s="111"/>
    </row>
    <row r="98" spans="1:9" ht="15">
      <c r="A98" s="111">
        <v>3</v>
      </c>
      <c r="B98" s="111">
        <v>0</v>
      </c>
      <c r="C98" s="111">
        <v>0</v>
      </c>
      <c r="D98" s="111">
        <v>30</v>
      </c>
      <c r="E98" s="111">
        <f>B98+C98</f>
        <v>0</v>
      </c>
      <c r="F98" s="111"/>
      <c r="G98" s="111"/>
      <c r="H98" s="111"/>
      <c r="I98" s="111"/>
    </row>
    <row r="99" spans="1:9" ht="15">
      <c r="A99" s="111">
        <v>4</v>
      </c>
      <c r="B99" s="111">
        <v>0</v>
      </c>
      <c r="C99" s="111">
        <v>0</v>
      </c>
      <c r="D99" s="111">
        <v>30</v>
      </c>
      <c r="E99" s="111">
        <f>B99+C99</f>
        <v>0</v>
      </c>
      <c r="F99" s="111"/>
      <c r="G99" s="111"/>
      <c r="H99" s="111"/>
      <c r="I99" s="111"/>
    </row>
    <row r="100" spans="1:9" ht="15">
      <c r="A100" s="111">
        <v>5</v>
      </c>
      <c r="B100" s="111">
        <f>B96+B97+B98+B99</f>
        <v>0</v>
      </c>
      <c r="C100" s="111">
        <f>C96+C97+C98+C99</f>
        <v>0</v>
      </c>
      <c r="D100" s="111">
        <f>D96+D97+D98+D99</f>
        <v>120</v>
      </c>
      <c r="E100" s="111">
        <f>B100+C100</f>
        <v>0</v>
      </c>
      <c r="F100" s="111"/>
      <c r="G100" s="111"/>
      <c r="H100" s="111"/>
      <c r="I100" s="111"/>
    </row>
    <row r="108" spans="2:4" ht="15">
      <c r="B108">
        <v>0</v>
      </c>
      <c r="C108">
        <v>0</v>
      </c>
      <c r="D108">
        <v>30</v>
      </c>
    </row>
    <row r="109" spans="2:4" ht="15">
      <c r="B109">
        <v>0</v>
      </c>
      <c r="C109">
        <v>0</v>
      </c>
      <c r="D109">
        <v>30</v>
      </c>
    </row>
    <row r="128" spans="2:4" ht="15">
      <c r="B128">
        <v>0</v>
      </c>
      <c r="C128">
        <v>0</v>
      </c>
      <c r="D128">
        <v>30</v>
      </c>
    </row>
    <row r="129" spans="2:4" ht="15">
      <c r="B129">
        <v>0</v>
      </c>
      <c r="C129">
        <v>0</v>
      </c>
      <c r="D129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PC-kolkaren</dc:creator>
  <cp:keywords/>
  <dc:description/>
  <cp:lastModifiedBy>admin</cp:lastModifiedBy>
  <cp:lastPrinted>2015-02-28T09:41:12Z</cp:lastPrinted>
  <dcterms:created xsi:type="dcterms:W3CDTF">2015-02-14T11:01:25Z</dcterms:created>
  <dcterms:modified xsi:type="dcterms:W3CDTF">2017-02-09T18:54:06Z</dcterms:modified>
  <cp:category/>
  <cp:version/>
  <cp:contentType/>
  <cp:contentStatus/>
</cp:coreProperties>
</file>