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/>
  <bookViews>
    <workbookView xWindow="-120" yWindow="-120" windowWidth="16608" windowHeight="9432" activeTab="2"/>
  </bookViews>
  <sheets>
    <sheet name="Výsledky" sheetId="1" r:id="rId1"/>
    <sheet name="Jednotlivci" sheetId="2" r:id="rId2"/>
    <sheet name="Družstvá" sheetId="3" r:id="rId3"/>
    <sheet name="Hárok2" sheetId="5" r:id="rId4"/>
    <sheet name="Hárok1" sheetId="4" r:id="rId5"/>
    <sheet name="Hárok3" sheetId="6" r:id="rId6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29" i="1" l="1"/>
  <c r="Q30" i="1"/>
  <c r="Q31" i="1"/>
  <c r="Q47" i="1"/>
  <c r="Q48" i="1"/>
  <c r="Q49" i="1"/>
  <c r="Q46" i="1"/>
  <c r="M47" i="1"/>
  <c r="M48" i="1"/>
  <c r="M49" i="1"/>
  <c r="M46" i="1"/>
  <c r="I47" i="1"/>
  <c r="I48" i="1"/>
  <c r="I49" i="1"/>
  <c r="I46" i="1"/>
  <c r="E47" i="1"/>
  <c r="E48" i="1"/>
  <c r="E49" i="1"/>
  <c r="E46" i="1"/>
  <c r="Q41" i="1"/>
  <c r="Q42" i="1"/>
  <c r="Q43" i="1"/>
  <c r="Q40" i="1"/>
  <c r="M41" i="1"/>
  <c r="M42" i="1"/>
  <c r="M43" i="1"/>
  <c r="M40" i="1"/>
  <c r="I41" i="1"/>
  <c r="I42" i="1"/>
  <c r="I43" i="1"/>
  <c r="I40" i="1"/>
  <c r="E41" i="1"/>
  <c r="E42" i="1"/>
  <c r="E43" i="1"/>
  <c r="E40" i="1"/>
  <c r="Q35" i="1"/>
  <c r="Q36" i="1"/>
  <c r="Q37" i="1"/>
  <c r="Q34" i="1"/>
  <c r="M35" i="1"/>
  <c r="M36" i="1"/>
  <c r="M37" i="1"/>
  <c r="M34" i="1"/>
  <c r="I35" i="1"/>
  <c r="I36" i="1"/>
  <c r="I37" i="1"/>
  <c r="I34" i="1"/>
  <c r="E35" i="1"/>
  <c r="E36" i="1"/>
  <c r="E37" i="1"/>
  <c r="E34" i="1"/>
  <c r="Q28" i="1"/>
  <c r="M29" i="1"/>
  <c r="M30" i="1"/>
  <c r="M31" i="1"/>
  <c r="M28" i="1"/>
  <c r="I29" i="1"/>
  <c r="I30" i="1"/>
  <c r="I31" i="1"/>
  <c r="I28" i="1"/>
  <c r="E29" i="1"/>
  <c r="E30" i="1"/>
  <c r="E31" i="1"/>
  <c r="E28" i="1"/>
  <c r="Q23" i="1"/>
  <c r="Q24" i="1"/>
  <c r="Q25" i="1"/>
  <c r="Q22" i="1"/>
  <c r="M23" i="1"/>
  <c r="M24" i="1"/>
  <c r="M25" i="1"/>
  <c r="M22" i="1"/>
  <c r="I23" i="1"/>
  <c r="I24" i="1"/>
  <c r="I25" i="1"/>
  <c r="I22" i="1"/>
  <c r="E23" i="1"/>
  <c r="E24" i="1"/>
  <c r="E25" i="1"/>
  <c r="E22" i="1"/>
  <c r="Q17" i="1"/>
  <c r="Q18" i="1"/>
  <c r="Q19" i="1"/>
  <c r="Q16" i="1"/>
  <c r="M17" i="1"/>
  <c r="M18" i="1"/>
  <c r="M19" i="1"/>
  <c r="M16" i="1"/>
  <c r="I17" i="1"/>
  <c r="I18" i="1"/>
  <c r="I19" i="1"/>
  <c r="I16" i="1"/>
  <c r="E17" i="1"/>
  <c r="E18" i="1"/>
  <c r="E19" i="1"/>
  <c r="E16" i="1"/>
  <c r="E11" i="1"/>
  <c r="E12" i="1"/>
  <c r="E13" i="1"/>
  <c r="E10" i="1"/>
  <c r="I11" i="1"/>
  <c r="I12" i="1"/>
  <c r="I13" i="1"/>
  <c r="I10" i="1"/>
  <c r="M11" i="1"/>
  <c r="M12" i="1"/>
  <c r="M13" i="1"/>
  <c r="M10" i="1"/>
  <c r="Q11" i="1"/>
  <c r="Q12" i="1"/>
  <c r="Q13" i="1"/>
  <c r="Q10" i="1"/>
  <c r="Q5" i="1"/>
  <c r="Q6" i="1"/>
  <c r="Q7" i="1"/>
  <c r="Q4" i="1"/>
  <c r="I5" i="1"/>
  <c r="I6" i="1"/>
  <c r="I7" i="1"/>
  <c r="I4" i="1"/>
  <c r="E5" i="1"/>
  <c r="E6" i="1"/>
  <c r="E7" i="1"/>
  <c r="E4" i="1"/>
  <c r="M6" i="1"/>
  <c r="M7" i="1"/>
  <c r="M4" i="1"/>
  <c r="M5" i="1"/>
  <c r="D8" i="3" l="1"/>
  <c r="D9" i="3"/>
  <c r="D7" i="3"/>
  <c r="D3" i="3"/>
  <c r="D10" i="3"/>
  <c r="D4" i="3"/>
  <c r="D6" i="3"/>
  <c r="D5" i="3"/>
  <c r="D9" i="2" l="1"/>
  <c r="D31" i="2"/>
  <c r="D34" i="2"/>
  <c r="C9" i="2"/>
  <c r="C31" i="2"/>
  <c r="C34" i="2"/>
  <c r="C28" i="2"/>
  <c r="D28" i="2"/>
  <c r="D30" i="2"/>
  <c r="D17" i="2"/>
  <c r="D35" i="2"/>
  <c r="C30" i="2"/>
  <c r="C17" i="2"/>
  <c r="C35" i="2"/>
  <c r="D21" i="2"/>
  <c r="C21" i="2"/>
  <c r="D11" i="2"/>
  <c r="D23" i="2"/>
  <c r="D19" i="2"/>
  <c r="C11" i="2"/>
  <c r="C23" i="2"/>
  <c r="C19" i="2"/>
  <c r="D39" i="2"/>
  <c r="C39" i="2"/>
  <c r="D8" i="2"/>
  <c r="D10" i="2"/>
  <c r="D18" i="2"/>
  <c r="C8" i="2"/>
  <c r="C10" i="2"/>
  <c r="C18" i="2"/>
  <c r="D15" i="2"/>
  <c r="C15" i="2"/>
  <c r="D36" i="2"/>
  <c r="D32" i="2"/>
  <c r="D37" i="2"/>
  <c r="C36" i="2"/>
  <c r="C32" i="2"/>
  <c r="C37" i="2"/>
  <c r="C38" i="2"/>
  <c r="D38" i="2"/>
  <c r="D13" i="2"/>
  <c r="D22" i="2"/>
  <c r="D24" i="2"/>
  <c r="C13" i="2"/>
  <c r="C22" i="2"/>
  <c r="C24" i="2"/>
  <c r="D25" i="2"/>
  <c r="C25" i="2"/>
  <c r="C20" i="2"/>
  <c r="C12" i="2"/>
  <c r="D20" i="2"/>
  <c r="D12" i="2"/>
  <c r="D26" i="2"/>
  <c r="C26" i="2"/>
  <c r="D33" i="2"/>
  <c r="C33" i="2"/>
  <c r="C29" i="2"/>
  <c r="C14" i="2"/>
  <c r="D29" i="2"/>
  <c r="D14" i="2"/>
  <c r="D16" i="2"/>
  <c r="D27" i="2"/>
  <c r="C16" i="2" l="1"/>
  <c r="C27" i="2"/>
  <c r="T49" i="1" l="1"/>
  <c r="F9" i="2" s="1"/>
  <c r="S49" i="1"/>
  <c r="E9" i="2" s="1"/>
  <c r="R49" i="1"/>
  <c r="T48" i="1"/>
  <c r="F31" i="2" s="1"/>
  <c r="S48" i="1"/>
  <c r="E31" i="2" s="1"/>
  <c r="R48" i="1"/>
  <c r="T47" i="1"/>
  <c r="F34" i="2" s="1"/>
  <c r="S47" i="1"/>
  <c r="E34" i="2" s="1"/>
  <c r="R47" i="1"/>
  <c r="T46" i="1"/>
  <c r="S46" i="1"/>
  <c r="R46" i="1"/>
  <c r="V44" i="1"/>
  <c r="T43" i="1"/>
  <c r="F30" i="2" s="1"/>
  <c r="S43" i="1"/>
  <c r="E30" i="2" s="1"/>
  <c r="R43" i="1"/>
  <c r="T42" i="1"/>
  <c r="F17" i="2" s="1"/>
  <c r="S42" i="1"/>
  <c r="E17" i="2" s="1"/>
  <c r="R42" i="1"/>
  <c r="T41" i="1"/>
  <c r="F35" i="2" s="1"/>
  <c r="S41" i="1"/>
  <c r="E35" i="2" s="1"/>
  <c r="R41" i="1"/>
  <c r="T40" i="1"/>
  <c r="S40" i="1"/>
  <c r="E21" i="2" s="1"/>
  <c r="R40" i="1"/>
  <c r="V38" i="1"/>
  <c r="T37" i="1"/>
  <c r="F11" i="2" s="1"/>
  <c r="S37" i="1"/>
  <c r="E11" i="2" s="1"/>
  <c r="R37" i="1"/>
  <c r="T36" i="1"/>
  <c r="F23" i="2" s="1"/>
  <c r="S36" i="1"/>
  <c r="E23" i="2" s="1"/>
  <c r="R36" i="1"/>
  <c r="T35" i="1"/>
  <c r="F19" i="2" s="1"/>
  <c r="S35" i="1"/>
  <c r="E19" i="2" s="1"/>
  <c r="R35" i="1"/>
  <c r="T34" i="1"/>
  <c r="S34" i="1"/>
  <c r="R34" i="1"/>
  <c r="V32" i="1"/>
  <c r="T31" i="1"/>
  <c r="F8" i="2" s="1"/>
  <c r="S31" i="1"/>
  <c r="E8" i="2" s="1"/>
  <c r="R31" i="1"/>
  <c r="T30" i="1"/>
  <c r="F10" i="2" s="1"/>
  <c r="S30" i="1"/>
  <c r="E10" i="2" s="1"/>
  <c r="R30" i="1"/>
  <c r="T29" i="1"/>
  <c r="F18" i="2" s="1"/>
  <c r="S29" i="1"/>
  <c r="E18" i="2" s="1"/>
  <c r="R29" i="1"/>
  <c r="T28" i="1"/>
  <c r="S28" i="1"/>
  <c r="R28" i="1"/>
  <c r="V26" i="1"/>
  <c r="T25" i="1"/>
  <c r="F36" i="2" s="1"/>
  <c r="S25" i="1"/>
  <c r="E36" i="2" s="1"/>
  <c r="R25" i="1"/>
  <c r="T24" i="1"/>
  <c r="F32" i="2" s="1"/>
  <c r="S24" i="1"/>
  <c r="E32" i="2" s="1"/>
  <c r="R24" i="1"/>
  <c r="T23" i="1"/>
  <c r="F37" i="2" s="1"/>
  <c r="S23" i="1"/>
  <c r="E37" i="2" s="1"/>
  <c r="R23" i="1"/>
  <c r="T22" i="1"/>
  <c r="S22" i="1"/>
  <c r="R22" i="1"/>
  <c r="V20" i="1"/>
  <c r="T19" i="1"/>
  <c r="F13" i="2" s="1"/>
  <c r="S19" i="1"/>
  <c r="E13" i="2" s="1"/>
  <c r="R19" i="1"/>
  <c r="T18" i="1"/>
  <c r="F22" i="2" s="1"/>
  <c r="S18" i="1"/>
  <c r="E22" i="2" s="1"/>
  <c r="R18" i="1"/>
  <c r="T17" i="1"/>
  <c r="F24" i="2" s="1"/>
  <c r="S17" i="1"/>
  <c r="E24" i="2" s="1"/>
  <c r="R17" i="1"/>
  <c r="T16" i="1"/>
  <c r="S16" i="1"/>
  <c r="R16" i="1"/>
  <c r="V14" i="1"/>
  <c r="T13" i="1"/>
  <c r="F20" i="2" s="1"/>
  <c r="S13" i="1"/>
  <c r="E20" i="2" s="1"/>
  <c r="R13" i="1"/>
  <c r="T12" i="1"/>
  <c r="F12" i="2" s="1"/>
  <c r="S12" i="1"/>
  <c r="E12" i="2" s="1"/>
  <c r="R12" i="1"/>
  <c r="T11" i="1"/>
  <c r="F26" i="2" s="1"/>
  <c r="S11" i="1"/>
  <c r="E26" i="2" s="1"/>
  <c r="R11" i="1"/>
  <c r="Y10" i="1"/>
  <c r="T10" i="1"/>
  <c r="S10" i="1"/>
  <c r="R10" i="1"/>
  <c r="Y9" i="1"/>
  <c r="Y8" i="1"/>
  <c r="V8" i="1"/>
  <c r="Y7" i="1"/>
  <c r="T7" i="1"/>
  <c r="F29" i="2" s="1"/>
  <c r="S7" i="1"/>
  <c r="E29" i="2" s="1"/>
  <c r="R7" i="1"/>
  <c r="Y6" i="1"/>
  <c r="T6" i="1"/>
  <c r="F14" i="2" s="1"/>
  <c r="S6" i="1"/>
  <c r="E14" i="2" s="1"/>
  <c r="R6" i="1"/>
  <c r="Y5" i="1"/>
  <c r="T5" i="1"/>
  <c r="F16" i="2" s="1"/>
  <c r="S5" i="1"/>
  <c r="E16" i="2" s="1"/>
  <c r="R5" i="1"/>
  <c r="Y4" i="1"/>
  <c r="T4" i="1"/>
  <c r="S4" i="1"/>
  <c r="R4" i="1"/>
  <c r="Y3" i="1"/>
  <c r="V2" i="1"/>
  <c r="U31" i="1" l="1"/>
  <c r="G8" i="2" s="1"/>
  <c r="U43" i="1"/>
  <c r="G30" i="2" s="1"/>
  <c r="U37" i="1"/>
  <c r="G11" i="2" s="1"/>
  <c r="U19" i="1"/>
  <c r="G13" i="2" s="1"/>
  <c r="U25" i="1"/>
  <c r="G36" i="2" s="1"/>
  <c r="U12" i="1"/>
  <c r="G12" i="2" s="1"/>
  <c r="U42" i="1"/>
  <c r="G17" i="2" s="1"/>
  <c r="U30" i="1"/>
  <c r="G10" i="2" s="1"/>
  <c r="U48" i="1"/>
  <c r="G31" i="2" s="1"/>
  <c r="U6" i="1"/>
  <c r="G14" i="2" s="1"/>
  <c r="U24" i="1"/>
  <c r="G32" i="2" s="1"/>
  <c r="U29" i="1"/>
  <c r="G18" i="2" s="1"/>
  <c r="U23" i="1"/>
  <c r="G37" i="2" s="1"/>
  <c r="U17" i="1"/>
  <c r="G24" i="2" s="1"/>
  <c r="U5" i="1"/>
  <c r="G16" i="2" s="1"/>
  <c r="U10" i="1"/>
  <c r="G33" i="2" s="1"/>
  <c r="U34" i="1"/>
  <c r="G39" i="2" s="1"/>
  <c r="U16" i="1"/>
  <c r="G25" i="2" s="1"/>
  <c r="U46" i="1"/>
  <c r="G28" i="2" s="1"/>
  <c r="U4" i="1"/>
  <c r="G27" i="2" s="1"/>
  <c r="X6" i="1"/>
  <c r="H5" i="3" s="1"/>
  <c r="F27" i="2"/>
  <c r="X12" i="1"/>
  <c r="H6" i="3" s="1"/>
  <c r="F33" i="2"/>
  <c r="X17" i="1"/>
  <c r="E25" i="2"/>
  <c r="X23" i="1"/>
  <c r="E38" i="2"/>
  <c r="X29" i="1"/>
  <c r="E15" i="2"/>
  <c r="X36" i="1"/>
  <c r="H7" i="3" s="1"/>
  <c r="F39" i="2"/>
  <c r="X42" i="1"/>
  <c r="H9" i="3" s="1"/>
  <c r="F21" i="2"/>
  <c r="X48" i="1"/>
  <c r="H8" i="3" s="1"/>
  <c r="F28" i="2"/>
  <c r="X5" i="1"/>
  <c r="E27" i="2"/>
  <c r="U7" i="1"/>
  <c r="G29" i="2" s="1"/>
  <c r="X11" i="1"/>
  <c r="E33" i="2"/>
  <c r="U13" i="1"/>
  <c r="G20" i="2" s="1"/>
  <c r="X18" i="1"/>
  <c r="H4" i="3" s="1"/>
  <c r="F25" i="2"/>
  <c r="U18" i="1"/>
  <c r="G22" i="2" s="1"/>
  <c r="U22" i="1"/>
  <c r="G38" i="2" s="1"/>
  <c r="X24" i="1"/>
  <c r="H10" i="3" s="1"/>
  <c r="F38" i="2"/>
  <c r="U28" i="1"/>
  <c r="G15" i="2" s="1"/>
  <c r="X30" i="1"/>
  <c r="H3" i="3" s="1"/>
  <c r="F15" i="2"/>
  <c r="X35" i="1"/>
  <c r="E39" i="2"/>
  <c r="U35" i="1"/>
  <c r="G19" i="2" s="1"/>
  <c r="U36" i="1"/>
  <c r="G23" i="2" s="1"/>
  <c r="U40" i="1"/>
  <c r="G21" i="2" s="1"/>
  <c r="U41" i="1"/>
  <c r="G35" i="2" s="1"/>
  <c r="X47" i="1"/>
  <c r="E28" i="2"/>
  <c r="U47" i="1"/>
  <c r="G34" i="2" s="1"/>
  <c r="U49" i="1"/>
  <c r="G9" i="2" s="1"/>
  <c r="X41" i="1"/>
  <c r="U11" i="1"/>
  <c r="G26" i="2" s="1"/>
  <c r="AB6" i="1" l="1"/>
  <c r="F10" i="3"/>
  <c r="AB5" i="1"/>
  <c r="F4" i="3"/>
  <c r="AB10" i="1"/>
  <c r="F8" i="3"/>
  <c r="AB4" i="1"/>
  <c r="F6" i="3"/>
  <c r="AB9" i="1"/>
  <c r="F9" i="3"/>
  <c r="AB7" i="1"/>
  <c r="F3" i="3"/>
  <c r="AB8" i="1"/>
  <c r="F7" i="3"/>
  <c r="X10" i="1"/>
  <c r="E6" i="3" s="1"/>
  <c r="X34" i="1"/>
  <c r="X22" i="1"/>
  <c r="E10" i="3" s="1"/>
  <c r="X4" i="1"/>
  <c r="AB3" i="1"/>
  <c r="F5" i="3"/>
  <c r="X16" i="1"/>
  <c r="E4" i="3" s="1"/>
  <c r="X28" i="1"/>
  <c r="X46" i="1"/>
  <c r="E8" i="3" s="1"/>
  <c r="X40" i="1"/>
  <c r="E9" i="3" s="1"/>
  <c r="AA3" i="1" l="1"/>
  <c r="E5" i="3"/>
  <c r="AA7" i="1"/>
  <c r="E3" i="3"/>
  <c r="AA8" i="1"/>
  <c r="E7" i="3"/>
  <c r="AA6" i="1"/>
  <c r="AA4" i="1"/>
  <c r="AA10" i="1"/>
  <c r="AA5" i="1"/>
  <c r="AA9" i="1"/>
  <c r="AC8" i="1" l="1"/>
  <c r="X37" i="1" s="1"/>
  <c r="AC6" i="1"/>
  <c r="X25" i="1" s="1"/>
  <c r="AC10" i="1"/>
  <c r="X49" i="1" s="1"/>
  <c r="AC3" i="1"/>
  <c r="X7" i="1" s="1"/>
  <c r="AC9" i="1"/>
  <c r="X43" i="1" s="1"/>
  <c r="AC7" i="1"/>
  <c r="X31" i="1" s="1"/>
  <c r="AC4" i="1"/>
  <c r="X13" i="1" s="1"/>
  <c r="AC5" i="1"/>
  <c r="X19" i="1" s="1"/>
</calcChain>
</file>

<file path=xl/sharedStrings.xml><?xml version="1.0" encoding="utf-8"?>
<sst xmlns="http://schemas.openxmlformats.org/spreadsheetml/2006/main" count="327" uniqueCount="108">
  <si>
    <t>1.dráha</t>
  </si>
  <si>
    <t>2.dráha</t>
  </si>
  <si>
    <t>3.dráha</t>
  </si>
  <si>
    <t>4.dráha</t>
  </si>
  <si>
    <t>Plné</t>
  </si>
  <si>
    <t>Dor.</t>
  </si>
  <si>
    <t>chyby</t>
  </si>
  <si>
    <t>Spolu</t>
  </si>
  <si>
    <t>Družstvo</t>
  </si>
  <si>
    <t>Výkon</t>
  </si>
  <si>
    <t>Se.bod</t>
  </si>
  <si>
    <t>Poradie</t>
  </si>
  <si>
    <t>P</t>
  </si>
  <si>
    <t>D</t>
  </si>
  <si>
    <t>Ch</t>
  </si>
  <si>
    <t>SPOLU</t>
  </si>
  <si>
    <t>Dorážka</t>
  </si>
  <si>
    <t>Chyby</t>
  </si>
  <si>
    <t>Por.</t>
  </si>
  <si>
    <t>Meno hráča</t>
  </si>
  <si>
    <t>čas</t>
  </si>
  <si>
    <t>Dráha1</t>
  </si>
  <si>
    <t xml:space="preserve">Dráha2 </t>
  </si>
  <si>
    <t>Dráha 3</t>
  </si>
  <si>
    <t>Dráha 4</t>
  </si>
  <si>
    <t>Rakovice B</t>
  </si>
  <si>
    <t>Rakovice B 1</t>
  </si>
  <si>
    <t>Preseľany 1</t>
  </si>
  <si>
    <t>Rakovice ženy 1</t>
  </si>
  <si>
    <t>Cerknica ženy 1</t>
  </si>
  <si>
    <t>Rakovice B 2</t>
  </si>
  <si>
    <t>Preseľany 2</t>
  </si>
  <si>
    <t>Rakovice ženy 2</t>
  </si>
  <si>
    <t>Cerknica ženy 2</t>
  </si>
  <si>
    <t>Rakovice B 3</t>
  </si>
  <si>
    <t>Preseľany 3</t>
  </si>
  <si>
    <t>Rakovice ženy 3</t>
  </si>
  <si>
    <t>Cerknica ženy 3</t>
  </si>
  <si>
    <t>Rakovice B 4</t>
  </si>
  <si>
    <t>Preseľany 4</t>
  </si>
  <si>
    <t>Rakovice ženy 4</t>
  </si>
  <si>
    <t>Cerknica ženy 4</t>
  </si>
  <si>
    <t>Rakovice A 1</t>
  </si>
  <si>
    <t>Cerknica muži 1</t>
  </si>
  <si>
    <t>Zlaté Klasy 1</t>
  </si>
  <si>
    <t>Galanta 1</t>
  </si>
  <si>
    <t>Rakovice A 2</t>
  </si>
  <si>
    <t>Cerknica muži 2</t>
  </si>
  <si>
    <t>Zlaté Klasy 2</t>
  </si>
  <si>
    <t>Galanta 2</t>
  </si>
  <si>
    <t>Rakovice A 3</t>
  </si>
  <si>
    <t>Cerknica muži 3</t>
  </si>
  <si>
    <t>Zlaté Klasy 3</t>
  </si>
  <si>
    <t>Galanta 3</t>
  </si>
  <si>
    <t>Rakovice A 4</t>
  </si>
  <si>
    <t>Cerknica muži 4</t>
  </si>
  <si>
    <t>Zlaté Klasy 4</t>
  </si>
  <si>
    <t>Galanta 4</t>
  </si>
  <si>
    <t>Rakovice ženy</t>
  </si>
  <si>
    <t>Rakovice A</t>
  </si>
  <si>
    <t>Galanta</t>
  </si>
  <si>
    <t>Zlaté Klasy</t>
  </si>
  <si>
    <t>Cerknica Muži</t>
  </si>
  <si>
    <t>Cerknica ženy</t>
  </si>
  <si>
    <t>Preseľany</t>
  </si>
  <si>
    <t>TJ Rakovice "B"</t>
  </si>
  <si>
    <t>MKK Galanta</t>
  </si>
  <si>
    <t>BKK Bánovce n./B.</t>
  </si>
  <si>
    <t>KK Cabaj - Čápor</t>
  </si>
  <si>
    <t>TJ Rakovice "A"</t>
  </si>
  <si>
    <t>KK Zlaté Klasy</t>
  </si>
  <si>
    <t>TJ Rakovice "ženy"</t>
  </si>
  <si>
    <t>KK Pivka</t>
  </si>
  <si>
    <t>Hodový turnaj 4-členných družstiev na 120 HZ o pohár obce RAKOVICE 2025</t>
  </si>
  <si>
    <t>Magala Roman</t>
  </si>
  <si>
    <t>Milan František</t>
  </si>
  <si>
    <t>Bielik Damian</t>
  </si>
  <si>
    <t>Masár Peter</t>
  </si>
  <si>
    <t>Jeriga Jozef</t>
  </si>
  <si>
    <t>Horník Bystrík</t>
  </si>
  <si>
    <t>Butko Dodo</t>
  </si>
  <si>
    <t>Horník Peter</t>
  </si>
  <si>
    <t>Nemček Martin</t>
  </si>
  <si>
    <t>Pastor Dušan</t>
  </si>
  <si>
    <t>Nemček Juraj</t>
  </si>
  <si>
    <t>Pastor Marcel</t>
  </si>
  <si>
    <t>Košík Vlado</t>
  </si>
  <si>
    <t>Adamkovič Dalibor</t>
  </si>
  <si>
    <t>Podolák Jaro</t>
  </si>
  <si>
    <t>Holá K. / Bročková A.</t>
  </si>
  <si>
    <t>Dolnák Martin</t>
  </si>
  <si>
    <t>Šintál Boris</t>
  </si>
  <si>
    <t>Kurylo Jakub</t>
  </si>
  <si>
    <t>Nesteš Lukáš</t>
  </si>
  <si>
    <t>Varga Csaba</t>
  </si>
  <si>
    <t>Hollosi Stefan</t>
  </si>
  <si>
    <t>Csermák Tomas</t>
  </si>
  <si>
    <t>Šintálová Monika</t>
  </si>
  <si>
    <t>Hevierová Veronika</t>
  </si>
  <si>
    <t>Vargová Patricia</t>
  </si>
  <si>
    <t>Šintálová Natália</t>
  </si>
  <si>
    <t>Ferfile Tine</t>
  </si>
  <si>
    <t>Pašič Lea</t>
  </si>
  <si>
    <t>Čerin Andrej</t>
  </si>
  <si>
    <t>Lengyel Otto</t>
  </si>
  <si>
    <t>Dekleva Nives</t>
  </si>
  <si>
    <t>Konečné poradie jednotlivci 120 HZ Turnaj obce RAKOVICE 2025</t>
  </si>
  <si>
    <t>Konečné poradie družstvá 4 x 120 HZ Turnaj obce RAKOVICE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</si>
</sst>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i/>
      <sz val="10"/>
      <color rgb="FF002060"/>
      <name val="Arial"/>
      <family val="2"/>
      <charset val="238"/>
    </font>
    <font>
      <i/>
      <sz val="8"/>
      <color rgb="FF00206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color rgb="FF0070C0"/>
      <name val="Arial"/>
      <family val="2"/>
      <charset val="238"/>
    </font>
    <font>
      <b/>
      <i/>
      <sz val="10"/>
      <color indexed="10"/>
      <name val="Arial"/>
      <family val="2"/>
      <charset val="238"/>
    </font>
    <font>
      <b/>
      <i/>
      <sz val="12"/>
      <color theme="0"/>
      <name val="Arial"/>
      <family val="2"/>
      <charset val="238"/>
    </font>
    <font>
      <sz val="10"/>
      <name val="Arial CE"/>
      <family val="2"/>
      <charset val="238"/>
    </font>
    <font>
      <b/>
      <i/>
      <sz val="12"/>
      <color rgb="FFFF0000"/>
      <name val="Arial"/>
      <family val="2"/>
      <charset val="238"/>
    </font>
    <font>
      <b/>
      <i/>
      <sz val="13"/>
      <color theme="0"/>
      <name val="Arial"/>
      <family val="2"/>
      <charset val="238"/>
    </font>
    <font>
      <i/>
      <sz val="10"/>
      <name val="Arial"/>
      <family val="2"/>
      <charset val="238"/>
    </font>
    <font>
      <i/>
      <sz val="10"/>
      <color theme="1"/>
      <name val="Arial"/>
      <family val="2"/>
      <charset val="238"/>
    </font>
    <font>
      <b/>
      <i/>
      <sz val="11"/>
      <color indexed="8"/>
      <name val="Arial"/>
      <family val="2"/>
      <charset val="238"/>
    </font>
    <font>
      <b/>
      <i/>
      <sz val="10"/>
      <color rgb="FF0070C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11"/>
      <name val="Arial CE"/>
      <family val="2"/>
      <charset val="238"/>
    </font>
    <font>
      <sz val="11"/>
      <name val="Times New Roman"/>
      <family val="1"/>
      <charset val="238"/>
    </font>
    <font>
      <b/>
      <sz val="12"/>
      <name val="Arial"/>
      <family val="2"/>
      <charset val="238"/>
    </font>
    <font>
      <b/>
      <i/>
      <sz val="10"/>
      <color theme="0"/>
      <name val="Arial"/>
      <family val="2"/>
      <charset val="238"/>
    </font>
    <font>
      <sz val="12"/>
      <color theme="0"/>
      <name val="Arial"/>
      <family val="2"/>
      <charset val="238"/>
    </font>
    <font>
      <b/>
      <i/>
      <sz val="14"/>
      <color theme="0"/>
      <name val="Arial"/>
      <family val="2"/>
      <charset val="238"/>
    </font>
    <font>
      <b/>
      <i/>
      <sz val="14"/>
      <color rgb="FF002060"/>
      <name val="Tahoma"/>
      <family val="2"/>
      <charset val="238"/>
    </font>
    <font>
      <b/>
      <i/>
      <sz val="11"/>
      <color rgb="FF00B050"/>
      <name val="Times New Roman"/>
      <family val="1"/>
      <charset val="238"/>
    </font>
    <font>
      <i/>
      <sz val="11"/>
      <name val="Times New Roman"/>
      <family val="1"/>
      <charset val="238"/>
    </font>
    <font>
      <i/>
      <sz val="12"/>
      <name val="Arial"/>
      <family val="2"/>
      <charset val="238"/>
    </font>
    <font>
      <i/>
      <sz val="12"/>
      <color rgb="FF002060"/>
      <name val="Arial"/>
      <family val="2"/>
      <charset val="238"/>
    </font>
    <font>
      <i/>
      <sz val="11"/>
      <name val="Calibri"/>
      <family val="2"/>
      <charset val="238"/>
      <scheme val="minor"/>
    </font>
    <font>
      <b/>
      <i/>
      <sz val="11"/>
      <color theme="0"/>
      <name val="Arial"/>
      <family val="2"/>
      <charset val="238"/>
    </font>
    <font>
      <sz val="24"/>
      <color theme="1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b/>
      <i/>
      <sz val="20"/>
      <color rgb="FF00B050"/>
      <name val="Century Schoolbook"/>
      <family val="1"/>
      <charset val="238"/>
    </font>
    <font>
      <b/>
      <i/>
      <sz val="18"/>
      <color rgb="FF00B050"/>
      <name val="Arial"/>
      <family val="2"/>
      <charset val="238"/>
    </font>
    <font>
      <b/>
      <i/>
      <sz val="18"/>
      <color rgb="FFFFFF00"/>
      <name val="Arial"/>
      <family val="2"/>
      <charset val="238"/>
    </font>
    <font>
      <i/>
      <sz val="16"/>
      <color rgb="FF00B050"/>
      <name val="Arial"/>
      <family val="2"/>
      <charset val="238"/>
    </font>
    <font>
      <b/>
      <i/>
      <sz val="14"/>
      <color rgb="FF00B050"/>
      <name val="Tahoma"/>
      <family val="2"/>
      <charset val="238"/>
    </font>
    <font>
      <b/>
      <i/>
      <sz val="14"/>
      <color rgb="FF00B05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157">
    <xf numFmtId="0" fontId="0" fillId="0" borderId="0" xfId="0"/>
    <xf numFmtId="0" fontId="0" fillId="0" borderId="0" xfId="0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5" fillId="0" borderId="17" xfId="1" applyFont="1" applyBorder="1" applyAlignment="1" applyProtection="1">
      <alignment horizontal="center" vertical="center"/>
      <protection hidden="1"/>
    </xf>
    <xf numFmtId="0" fontId="1" fillId="2" borderId="18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0" fillId="6" borderId="17" xfId="1" applyFont="1" applyFill="1" applyBorder="1" applyAlignment="1" applyProtection="1">
      <alignment horizontal="center" vertical="center"/>
      <protection hidden="1"/>
    </xf>
    <xf numFmtId="0" fontId="6" fillId="4" borderId="17" xfId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5" fillId="0" borderId="16" xfId="1" applyFont="1" applyBorder="1" applyAlignment="1" applyProtection="1">
      <alignment horizontal="center" vertical="center"/>
      <protection hidden="1"/>
    </xf>
    <xf numFmtId="0" fontId="13" fillId="0" borderId="15" xfId="1" applyFont="1" applyFill="1" applyBorder="1" applyAlignment="1" applyProtection="1">
      <alignment horizontal="center" vertical="center"/>
      <protection hidden="1"/>
    </xf>
    <xf numFmtId="0" fontId="13" fillId="0" borderId="21" xfId="1" applyFont="1" applyFill="1" applyBorder="1" applyAlignment="1" applyProtection="1">
      <alignment horizontal="center" vertical="center"/>
      <protection hidden="1"/>
    </xf>
    <xf numFmtId="0" fontId="13" fillId="0" borderId="7" xfId="1" applyFont="1" applyFill="1" applyBorder="1" applyAlignment="1" applyProtection="1">
      <alignment horizontal="center" vertical="center"/>
      <protection hidden="1"/>
    </xf>
    <xf numFmtId="0" fontId="13" fillId="0" borderId="14" xfId="1" applyFont="1" applyFill="1" applyBorder="1" applyAlignment="1" applyProtection="1">
      <alignment horizontal="center" vertical="center"/>
      <protection hidden="1"/>
    </xf>
    <xf numFmtId="0" fontId="9" fillId="0" borderId="17" xfId="1" applyFont="1" applyFill="1" applyBorder="1" applyAlignment="1" applyProtection="1">
      <alignment horizontal="center" vertical="center"/>
      <protection hidden="1"/>
    </xf>
    <xf numFmtId="0" fontId="13" fillId="0" borderId="20" xfId="1" applyFont="1" applyFill="1" applyBorder="1" applyAlignment="1" applyProtection="1">
      <alignment horizontal="center" vertical="center"/>
      <protection hidden="1"/>
    </xf>
    <xf numFmtId="0" fontId="9" fillId="0" borderId="32" xfId="1" applyFont="1" applyFill="1" applyBorder="1" applyAlignment="1" applyProtection="1">
      <alignment horizontal="center" vertical="center"/>
      <protection hidden="1"/>
    </xf>
    <xf numFmtId="0" fontId="13" fillId="0" borderId="6" xfId="1" applyFont="1" applyFill="1" applyBorder="1" applyAlignment="1" applyProtection="1">
      <alignment horizontal="center" vertical="center"/>
      <protection hidden="1"/>
    </xf>
    <xf numFmtId="0" fontId="9" fillId="0" borderId="8" xfId="1" applyFont="1" applyFill="1" applyBorder="1" applyAlignment="1" applyProtection="1">
      <alignment horizontal="center" vertical="center"/>
      <protection hidden="1"/>
    </xf>
    <xf numFmtId="0" fontId="16" fillId="0" borderId="35" xfId="2" applyFont="1" applyFill="1" applyBorder="1" applyAlignment="1" applyProtection="1">
      <alignment horizontal="left" vertical="center"/>
      <protection locked="0" hidden="1"/>
    </xf>
    <xf numFmtId="0" fontId="11" fillId="0" borderId="14" xfId="1" applyFont="1" applyBorder="1" applyAlignment="1" applyProtection="1">
      <alignment horizontal="center" vertical="center"/>
      <protection locked="0" hidden="1"/>
    </xf>
    <xf numFmtId="0" fontId="11" fillId="0" borderId="15" xfId="1" applyFont="1" applyBorder="1" applyAlignment="1" applyProtection="1">
      <alignment horizontal="center" vertical="center"/>
      <protection locked="0" hidden="1"/>
    </xf>
    <xf numFmtId="0" fontId="11" fillId="0" borderId="16" xfId="1" applyFont="1" applyBorder="1" applyAlignment="1" applyProtection="1">
      <alignment horizontal="center" vertical="center"/>
      <protection locked="0" hidden="1"/>
    </xf>
    <xf numFmtId="0" fontId="16" fillId="0" borderId="36" xfId="2" applyFont="1" applyFill="1" applyBorder="1" applyAlignment="1" applyProtection="1">
      <alignment horizontal="left" vertical="center"/>
      <protection locked="0" hidden="1"/>
    </xf>
    <xf numFmtId="0" fontId="16" fillId="0" borderId="37" xfId="2" applyFont="1" applyFill="1" applyBorder="1" applyAlignment="1" applyProtection="1">
      <alignment horizontal="left" vertical="center"/>
      <protection locked="0" hidden="1"/>
    </xf>
    <xf numFmtId="0" fontId="11" fillId="0" borderId="23" xfId="1" applyFont="1" applyBorder="1" applyAlignment="1" applyProtection="1">
      <alignment horizontal="center" vertical="center"/>
      <protection locked="0" hidden="1"/>
    </xf>
    <xf numFmtId="0" fontId="11" fillId="0" borderId="24" xfId="1" applyFont="1" applyBorder="1" applyAlignment="1" applyProtection="1">
      <alignment horizontal="center" vertical="center"/>
      <protection locked="0" hidden="1"/>
    </xf>
    <xf numFmtId="0" fontId="11" fillId="0" borderId="25" xfId="1" applyFont="1" applyBorder="1" applyAlignment="1" applyProtection="1">
      <alignment horizontal="center" vertical="center"/>
      <protection locked="0" hidden="1"/>
    </xf>
    <xf numFmtId="0" fontId="12" fillId="0" borderId="26" xfId="1" applyFont="1" applyBorder="1" applyAlignment="1" applyProtection="1">
      <alignment horizontal="center" vertical="center"/>
      <protection locked="0" hidden="1"/>
    </xf>
    <xf numFmtId="0" fontId="12" fillId="0" borderId="34" xfId="1" applyFont="1" applyBorder="1" applyAlignment="1" applyProtection="1">
      <alignment horizontal="center" vertical="center"/>
      <protection locked="0" hidden="1"/>
    </xf>
    <xf numFmtId="0" fontId="11" fillId="0" borderId="26" xfId="1" applyFont="1" applyBorder="1" applyAlignment="1" applyProtection="1">
      <alignment horizontal="center" vertical="center"/>
      <protection locked="0" hidden="1"/>
    </xf>
    <xf numFmtId="0" fontId="11" fillId="0" borderId="34" xfId="1" applyFont="1" applyBorder="1" applyAlignment="1" applyProtection="1">
      <alignment horizontal="center" vertical="center"/>
      <protection locked="0" hidden="1"/>
    </xf>
    <xf numFmtId="0" fontId="15" fillId="0" borderId="13" xfId="1" applyFont="1" applyBorder="1" applyAlignment="1" applyProtection="1">
      <alignment horizontal="left" vertical="center"/>
      <protection locked="0" hidden="1"/>
    </xf>
    <xf numFmtId="0" fontId="15" fillId="0" borderId="19" xfId="1" applyFont="1" applyBorder="1" applyAlignment="1" applyProtection="1">
      <alignment horizontal="left" vertical="center"/>
      <protection locked="0" hidden="1"/>
    </xf>
    <xf numFmtId="0" fontId="15" fillId="0" borderId="9" xfId="1" applyFont="1" applyBorder="1" applyAlignment="1" applyProtection="1">
      <alignment horizontal="left" vertical="center"/>
      <protection locked="0" hidden="1"/>
    </xf>
    <xf numFmtId="0" fontId="15" fillId="0" borderId="22" xfId="1" applyFont="1" applyBorder="1" applyAlignment="1" applyProtection="1">
      <alignment horizontal="left" vertical="center"/>
      <protection locked="0" hidden="1"/>
    </xf>
    <xf numFmtId="0" fontId="1" fillId="0" borderId="0" xfId="0" applyFont="1" applyFill="1" applyProtection="1">
      <protection hidden="1"/>
    </xf>
    <xf numFmtId="0" fontId="1" fillId="0" borderId="0" xfId="0" applyFont="1" applyFill="1" applyBorder="1" applyProtection="1">
      <protection hidden="1"/>
    </xf>
    <xf numFmtId="0" fontId="1" fillId="0" borderId="0" xfId="0" applyFont="1" applyFill="1" applyAlignment="1" applyProtection="1">
      <protection hidden="1"/>
    </xf>
    <xf numFmtId="0" fontId="17" fillId="0" borderId="0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protection hidden="1"/>
    </xf>
    <xf numFmtId="0" fontId="17" fillId="0" borderId="0" xfId="0" applyFont="1" applyFill="1" applyBorder="1" applyAlignment="1" applyProtection="1">
      <protection hidden="1"/>
    </xf>
    <xf numFmtId="0" fontId="1" fillId="0" borderId="0" xfId="0" applyFont="1" applyFill="1"/>
    <xf numFmtId="0" fontId="1" fillId="0" borderId="0" xfId="0" applyFont="1" applyFill="1" applyAlignment="1"/>
    <xf numFmtId="0" fontId="18" fillId="0" borderId="20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23" fillId="0" borderId="21" xfId="0" applyFont="1" applyFill="1" applyBorder="1" applyAlignment="1" applyProtection="1">
      <alignment horizontal="center"/>
      <protection hidden="1"/>
    </xf>
    <xf numFmtId="0" fontId="24" fillId="0" borderId="21" xfId="0" applyFont="1" applyFill="1" applyBorder="1" applyAlignment="1" applyProtection="1">
      <alignment horizontal="center"/>
      <protection hidden="1"/>
    </xf>
    <xf numFmtId="0" fontId="25" fillId="0" borderId="0" xfId="0" applyFont="1" applyFill="1" applyBorder="1" applyAlignment="1">
      <alignment horizontal="center" vertical="center"/>
    </xf>
    <xf numFmtId="0" fontId="26" fillId="5" borderId="32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25" fillId="0" borderId="10" xfId="0" applyFont="1" applyFill="1" applyBorder="1" applyAlignment="1">
      <alignment horizontal="center" vertical="center"/>
    </xf>
    <xf numFmtId="0" fontId="26" fillId="5" borderId="8" xfId="0" applyFont="1" applyFill="1" applyBorder="1" applyAlignment="1">
      <alignment horizontal="center" vertical="center"/>
    </xf>
    <xf numFmtId="0" fontId="7" fillId="7" borderId="8" xfId="1" applyFont="1" applyFill="1" applyBorder="1" applyAlignment="1" applyProtection="1">
      <alignment horizontal="center" vertical="center"/>
      <protection hidden="1"/>
    </xf>
    <xf numFmtId="0" fontId="27" fillId="0" borderId="21" xfId="0" applyFont="1" applyFill="1" applyBorder="1" applyAlignment="1" applyProtection="1">
      <alignment horizontal="center"/>
      <protection hidden="1"/>
    </xf>
    <xf numFmtId="0" fontId="15" fillId="0" borderId="13" xfId="1" applyFont="1" applyFill="1" applyBorder="1" applyAlignment="1" applyProtection="1">
      <alignment horizontal="left" vertical="center"/>
      <protection locked="0" hidden="1"/>
    </xf>
    <xf numFmtId="0" fontId="11" fillId="0" borderId="14" xfId="1" applyFont="1" applyFill="1" applyBorder="1" applyAlignment="1" applyProtection="1">
      <alignment horizontal="center" vertical="center"/>
      <protection locked="0" hidden="1"/>
    </xf>
    <xf numFmtId="0" fontId="11" fillId="0" borderId="15" xfId="1" applyFont="1" applyFill="1" applyBorder="1" applyAlignment="1" applyProtection="1">
      <alignment horizontal="center" vertical="center"/>
      <protection locked="0" hidden="1"/>
    </xf>
    <xf numFmtId="0" fontId="11" fillId="0" borderId="16" xfId="1" applyFont="1" applyFill="1" applyBorder="1" applyAlignment="1" applyProtection="1">
      <alignment horizontal="center" vertical="center"/>
      <protection locked="0" hidden="1"/>
    </xf>
    <xf numFmtId="0" fontId="5" fillId="0" borderId="17" xfId="1" applyFont="1" applyFill="1" applyBorder="1" applyAlignment="1" applyProtection="1">
      <alignment horizontal="center" vertical="center"/>
      <protection hidden="1"/>
    </xf>
    <xf numFmtId="0" fontId="12" fillId="0" borderId="26" xfId="1" applyFont="1" applyFill="1" applyBorder="1" applyAlignment="1" applyProtection="1">
      <alignment horizontal="center" vertical="center"/>
      <protection locked="0" hidden="1"/>
    </xf>
    <xf numFmtId="0" fontId="5" fillId="0" borderId="16" xfId="1" applyFont="1" applyFill="1" applyBorder="1" applyAlignment="1" applyProtection="1">
      <alignment horizontal="center" vertical="center"/>
      <protection hidden="1"/>
    </xf>
    <xf numFmtId="0" fontId="11" fillId="0" borderId="26" xfId="1" applyFont="1" applyFill="1" applyBorder="1" applyAlignment="1" applyProtection="1">
      <alignment horizontal="center" vertical="center"/>
      <protection locked="0" hidden="1"/>
    </xf>
    <xf numFmtId="0" fontId="15" fillId="0" borderId="19" xfId="1" applyFont="1" applyFill="1" applyBorder="1" applyAlignment="1" applyProtection="1">
      <alignment horizontal="left" vertical="center"/>
      <protection locked="0" hidden="1"/>
    </xf>
    <xf numFmtId="0" fontId="15" fillId="0" borderId="22" xfId="1" applyFont="1" applyFill="1" applyBorder="1" applyAlignment="1" applyProtection="1">
      <alignment horizontal="left" vertical="center"/>
      <protection locked="0" hidden="1"/>
    </xf>
    <xf numFmtId="0" fontId="11" fillId="0" borderId="23" xfId="1" applyFont="1" applyFill="1" applyBorder="1" applyAlignment="1" applyProtection="1">
      <alignment horizontal="center" vertical="center"/>
      <protection locked="0" hidden="1"/>
    </xf>
    <xf numFmtId="0" fontId="11" fillId="0" borderId="24" xfId="1" applyFont="1" applyFill="1" applyBorder="1" applyAlignment="1" applyProtection="1">
      <alignment horizontal="center" vertical="center"/>
      <protection locked="0" hidden="1"/>
    </xf>
    <xf numFmtId="0" fontId="11" fillId="0" borderId="25" xfId="1" applyFont="1" applyFill="1" applyBorder="1" applyAlignment="1" applyProtection="1">
      <alignment horizontal="center" vertical="center"/>
      <protection locked="0" hidden="1"/>
    </xf>
    <xf numFmtId="0" fontId="12" fillId="0" borderId="34" xfId="1" applyFont="1" applyFill="1" applyBorder="1" applyAlignment="1" applyProtection="1">
      <alignment horizontal="center" vertical="center"/>
      <protection locked="0" hidden="1"/>
    </xf>
    <xf numFmtId="0" fontId="11" fillId="0" borderId="34" xfId="1" applyFont="1" applyFill="1" applyBorder="1" applyAlignment="1" applyProtection="1">
      <alignment horizontal="center" vertical="center"/>
      <protection locked="0" hidden="1"/>
    </xf>
    <xf numFmtId="0" fontId="15" fillId="0" borderId="9" xfId="1" applyFont="1" applyFill="1" applyBorder="1" applyAlignment="1" applyProtection="1">
      <alignment horizontal="left" vertical="center"/>
      <protection locked="0" hidden="1"/>
    </xf>
    <xf numFmtId="0" fontId="28" fillId="3" borderId="20" xfId="1" applyFont="1" applyFill="1" applyBorder="1" applyAlignment="1" applyProtection="1">
      <alignment horizontal="center" vertical="center"/>
      <protection hidden="1"/>
    </xf>
    <xf numFmtId="0" fontId="28" fillId="3" borderId="21" xfId="1" applyFont="1" applyFill="1" applyBorder="1" applyAlignment="1" applyProtection="1">
      <alignment horizontal="center" vertical="center"/>
      <protection hidden="1"/>
    </xf>
    <xf numFmtId="0" fontId="28" fillId="3" borderId="32" xfId="1" applyFont="1" applyFill="1" applyBorder="1" applyAlignment="1" applyProtection="1">
      <alignment horizontal="center" vertical="center"/>
      <protection hidden="1"/>
    </xf>
    <xf numFmtId="0" fontId="28" fillId="3" borderId="27" xfId="1" applyFont="1" applyFill="1" applyBorder="1" applyAlignment="1" applyProtection="1">
      <alignment horizontal="center" vertical="center"/>
      <protection hidden="1"/>
    </xf>
    <xf numFmtId="0" fontId="28" fillId="3" borderId="39" xfId="1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>
      <alignment vertical="center"/>
    </xf>
    <xf numFmtId="0" fontId="0" fillId="0" borderId="0" xfId="0" applyFill="1"/>
    <xf numFmtId="0" fontId="0" fillId="0" borderId="0" xfId="0" applyBorder="1"/>
    <xf numFmtId="0" fontId="29" fillId="0" borderId="21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20" fontId="29" fillId="0" borderId="21" xfId="0" applyNumberFormat="1" applyFont="1" applyBorder="1" applyAlignment="1">
      <alignment horizontal="center" vertical="center"/>
    </xf>
    <xf numFmtId="0" fontId="31" fillId="2" borderId="21" xfId="0" applyFont="1" applyFill="1" applyBorder="1" applyAlignment="1">
      <alignment horizontal="center" vertical="center"/>
    </xf>
    <xf numFmtId="0" fontId="31" fillId="0" borderId="21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9" fillId="3" borderId="14" xfId="0" applyFont="1" applyFill="1" applyBorder="1" applyAlignment="1">
      <alignment horizontal="center" vertical="center"/>
    </xf>
    <xf numFmtId="0" fontId="19" fillId="3" borderId="15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33" fillId="8" borderId="21" xfId="0" applyFont="1" applyFill="1" applyBorder="1" applyAlignment="1">
      <alignment horizontal="center" vertical="center"/>
    </xf>
    <xf numFmtId="0" fontId="33" fillId="0" borderId="21" xfId="0" applyFont="1" applyFill="1" applyBorder="1" applyAlignment="1">
      <alignment horizontal="center" vertical="center"/>
    </xf>
    <xf numFmtId="0" fontId="33" fillId="0" borderId="7" xfId="0" applyFont="1" applyFill="1" applyBorder="1" applyAlignment="1">
      <alignment horizontal="center" vertical="center"/>
    </xf>
    <xf numFmtId="0" fontId="34" fillId="3" borderId="21" xfId="0" applyFont="1" applyFill="1" applyBorder="1" applyAlignment="1">
      <alignment horizontal="center" vertical="center"/>
    </xf>
    <xf numFmtId="0" fontId="34" fillId="3" borderId="7" xfId="0" applyFont="1" applyFill="1" applyBorder="1" applyAlignment="1">
      <alignment horizontal="center" vertical="center"/>
    </xf>
    <xf numFmtId="0" fontId="35" fillId="2" borderId="21" xfId="0" applyFont="1" applyFill="1" applyBorder="1" applyAlignment="1">
      <alignment horizontal="center" vertical="center"/>
    </xf>
    <xf numFmtId="0" fontId="35" fillId="2" borderId="7" xfId="0" applyFont="1" applyFill="1" applyBorder="1" applyAlignment="1">
      <alignment horizontal="center" vertical="center"/>
    </xf>
    <xf numFmtId="0" fontId="36" fillId="0" borderId="21" xfId="0" applyFont="1" applyFill="1" applyBorder="1" applyAlignment="1" applyProtection="1">
      <alignment horizontal="center" vertical="center"/>
      <protection hidden="1"/>
    </xf>
    <xf numFmtId="0" fontId="7" fillId="3" borderId="29" xfId="0" applyFont="1" applyFill="1" applyBorder="1" applyAlignment="1" applyProtection="1">
      <alignment horizontal="center" vertical="center"/>
      <protection hidden="1"/>
    </xf>
    <xf numFmtId="0" fontId="7" fillId="3" borderId="30" xfId="0" applyFont="1" applyFill="1" applyBorder="1" applyAlignment="1" applyProtection="1">
      <alignment horizontal="center" vertical="center"/>
      <protection hidden="1"/>
    </xf>
    <xf numFmtId="0" fontId="21" fillId="3" borderId="31" xfId="0" applyFont="1" applyFill="1" applyBorder="1" applyAlignment="1" applyProtection="1">
      <alignment horizontal="center" vertical="center"/>
      <protection hidden="1"/>
    </xf>
    <xf numFmtId="0" fontId="17" fillId="0" borderId="20" xfId="0" applyNumberFormat="1" applyFont="1" applyFill="1" applyBorder="1" applyAlignment="1" applyProtection="1">
      <alignment horizontal="center"/>
      <protection hidden="1"/>
    </xf>
    <xf numFmtId="0" fontId="22" fillId="0" borderId="32" xfId="0" applyFont="1" applyFill="1" applyBorder="1" applyAlignment="1" applyProtection="1">
      <alignment horizontal="center"/>
      <protection hidden="1"/>
    </xf>
    <xf numFmtId="0" fontId="17" fillId="0" borderId="6" xfId="0" applyNumberFormat="1" applyFont="1" applyFill="1" applyBorder="1" applyAlignment="1" applyProtection="1">
      <alignment horizontal="center"/>
      <protection hidden="1"/>
    </xf>
    <xf numFmtId="0" fontId="36" fillId="0" borderId="7" xfId="0" applyFont="1" applyFill="1" applyBorder="1" applyAlignment="1" applyProtection="1">
      <alignment horizontal="center" vertical="center"/>
      <protection hidden="1"/>
    </xf>
    <xf numFmtId="0" fontId="27" fillId="0" borderId="7" xfId="0" applyFont="1" applyFill="1" applyBorder="1" applyAlignment="1" applyProtection="1">
      <alignment horizontal="center"/>
      <protection hidden="1"/>
    </xf>
    <xf numFmtId="0" fontId="23" fillId="0" borderId="7" xfId="0" applyFont="1" applyFill="1" applyBorder="1" applyAlignment="1" applyProtection="1">
      <alignment horizontal="center"/>
      <protection hidden="1"/>
    </xf>
    <xf numFmtId="0" fontId="24" fillId="0" borderId="7" xfId="0" applyFont="1" applyFill="1" applyBorder="1" applyAlignment="1" applyProtection="1">
      <alignment horizontal="center"/>
      <protection hidden="1"/>
    </xf>
    <xf numFmtId="0" fontId="22" fillId="0" borderId="8" xfId="0" applyFont="1" applyFill="1" applyBorder="1" applyAlignment="1" applyProtection="1">
      <alignment horizontal="center"/>
      <protection hidden="1"/>
    </xf>
    <xf numFmtId="0" fontId="7" fillId="3" borderId="33" xfId="1" applyFont="1" applyFill="1" applyBorder="1" applyAlignment="1" applyProtection="1">
      <alignment horizontal="center" vertical="center" wrapText="1"/>
      <protection hidden="1"/>
    </xf>
    <xf numFmtId="0" fontId="7" fillId="3" borderId="30" xfId="1" applyFont="1" applyFill="1" applyBorder="1" applyAlignment="1" applyProtection="1">
      <alignment horizontal="center" vertical="center" wrapText="1"/>
      <protection hidden="1"/>
    </xf>
    <xf numFmtId="0" fontId="7" fillId="3" borderId="31" xfId="1" applyFont="1" applyFill="1" applyBorder="1" applyAlignment="1" applyProtection="1">
      <alignment horizontal="center" vertical="center" wrapText="1"/>
      <protection hidden="1"/>
    </xf>
    <xf numFmtId="0" fontId="7" fillId="3" borderId="27" xfId="1" applyFont="1" applyFill="1" applyBorder="1" applyAlignment="1" applyProtection="1">
      <alignment horizontal="center" vertical="center" wrapText="1"/>
      <protection hidden="1"/>
    </xf>
    <xf numFmtId="0" fontId="7" fillId="3" borderId="21" xfId="1" applyFont="1" applyFill="1" applyBorder="1" applyAlignment="1" applyProtection="1">
      <alignment horizontal="center" vertical="center" wrapText="1"/>
      <protection hidden="1"/>
    </xf>
    <xf numFmtId="0" fontId="7" fillId="3" borderId="32" xfId="1" applyFont="1" applyFill="1" applyBorder="1" applyAlignment="1" applyProtection="1">
      <alignment horizontal="center" vertical="center" wrapText="1"/>
      <protection hidden="1"/>
    </xf>
    <xf numFmtId="0" fontId="6" fillId="0" borderId="26" xfId="1" applyFont="1" applyBorder="1" applyAlignment="1" applyProtection="1">
      <alignment horizontal="center" vertical="center"/>
      <protection hidden="1"/>
    </xf>
    <xf numFmtId="0" fontId="6" fillId="0" borderId="15" xfId="1" applyFont="1" applyBorder="1" applyAlignment="1" applyProtection="1">
      <alignment horizontal="center" vertical="center"/>
      <protection hidden="1"/>
    </xf>
    <xf numFmtId="0" fontId="14" fillId="0" borderId="27" xfId="1" applyFont="1" applyBorder="1" applyAlignment="1" applyProtection="1">
      <alignment horizontal="center" vertical="center"/>
      <protection hidden="1"/>
    </xf>
    <xf numFmtId="0" fontId="14" fillId="0" borderId="21" xfId="1" applyFont="1" applyBorder="1" applyAlignment="1" applyProtection="1">
      <alignment horizontal="center" vertical="center"/>
      <protection hidden="1"/>
    </xf>
    <xf numFmtId="0" fontId="4" fillId="0" borderId="27" xfId="1" applyFont="1" applyBorder="1" applyAlignment="1" applyProtection="1">
      <alignment horizontal="center" vertical="center"/>
      <protection hidden="1"/>
    </xf>
    <xf numFmtId="0" fontId="4" fillId="0" borderId="21" xfId="1" applyFont="1" applyBorder="1" applyAlignment="1" applyProtection="1">
      <alignment horizontal="center" vertical="center"/>
      <protection hidden="1"/>
    </xf>
    <xf numFmtId="0" fontId="6" fillId="5" borderId="28" xfId="1" applyFont="1" applyFill="1" applyBorder="1" applyAlignment="1" applyProtection="1">
      <alignment horizontal="center" vertical="center" wrapText="1"/>
      <protection hidden="1"/>
    </xf>
    <xf numFmtId="0" fontId="6" fillId="5" borderId="7" xfId="1" applyFont="1" applyFill="1" applyBorder="1" applyAlignment="1" applyProtection="1">
      <alignment horizontal="center" vertical="center" wrapText="1"/>
      <protection hidden="1"/>
    </xf>
    <xf numFmtId="0" fontId="6" fillId="0" borderId="28" xfId="1" applyFont="1" applyFill="1" applyBorder="1" applyAlignment="1" applyProtection="1">
      <alignment horizontal="center" vertical="center" wrapText="1"/>
      <protection hidden="1"/>
    </xf>
    <xf numFmtId="0" fontId="6" fillId="0" borderId="7" xfId="1" applyFont="1" applyFill="1" applyBorder="1" applyAlignment="1" applyProtection="1">
      <alignment horizontal="center" vertical="center" wrapText="1"/>
      <protection hidden="1"/>
    </xf>
    <xf numFmtId="0" fontId="7" fillId="3" borderId="4" xfId="1" applyFont="1" applyFill="1" applyBorder="1" applyAlignment="1" applyProtection="1">
      <alignment horizontal="center" vertical="center" wrapText="1"/>
      <protection hidden="1"/>
    </xf>
    <xf numFmtId="0" fontId="7" fillId="3" borderId="19" xfId="1" applyFont="1" applyFill="1" applyBorder="1" applyAlignment="1" applyProtection="1">
      <alignment horizontal="center" vertical="center" wrapText="1"/>
      <protection hidden="1"/>
    </xf>
    <xf numFmtId="0" fontId="28" fillId="3" borderId="29" xfId="1" applyFont="1" applyFill="1" applyBorder="1" applyAlignment="1" applyProtection="1">
      <alignment horizontal="center" vertical="center"/>
      <protection hidden="1"/>
    </xf>
    <xf numFmtId="0" fontId="28" fillId="3" borderId="30" xfId="1" applyFont="1" applyFill="1" applyBorder="1" applyAlignment="1" applyProtection="1">
      <alignment horizontal="center" vertical="center"/>
      <protection hidden="1"/>
    </xf>
    <xf numFmtId="0" fontId="28" fillId="3" borderId="31" xfId="1" applyFont="1" applyFill="1" applyBorder="1" applyAlignment="1" applyProtection="1">
      <alignment horizontal="center" vertical="center"/>
      <protection hidden="1"/>
    </xf>
    <xf numFmtId="0" fontId="28" fillId="3" borderId="33" xfId="1" applyFont="1" applyFill="1" applyBorder="1" applyAlignment="1" applyProtection="1">
      <alignment horizontal="center" vertical="center"/>
      <protection hidden="1"/>
    </xf>
    <xf numFmtId="0" fontId="28" fillId="3" borderId="38" xfId="1" applyFont="1" applyFill="1" applyBorder="1" applyAlignment="1" applyProtection="1">
      <alignment horizontal="center" vertical="center"/>
      <protection hidden="1"/>
    </xf>
    <xf numFmtId="0" fontId="28" fillId="3" borderId="29" xfId="1" applyFont="1" applyFill="1" applyBorder="1" applyAlignment="1" applyProtection="1">
      <alignment horizontal="center" vertical="center" wrapText="1"/>
      <protection hidden="1"/>
    </xf>
    <xf numFmtId="0" fontId="28" fillId="3" borderId="20" xfId="1" applyFont="1" applyFill="1" applyBorder="1" applyAlignment="1" applyProtection="1">
      <alignment horizontal="center" vertical="center" wrapText="1"/>
      <protection hidden="1"/>
    </xf>
    <xf numFmtId="0" fontId="28" fillId="3" borderId="21" xfId="1" applyFont="1" applyFill="1" applyBorder="1" applyAlignment="1" applyProtection="1">
      <alignment horizontal="center" vertical="center"/>
      <protection hidden="1"/>
    </xf>
    <xf numFmtId="0" fontId="28" fillId="3" borderId="32" xfId="1" applyFont="1" applyFill="1" applyBorder="1" applyAlignment="1" applyProtection="1">
      <alignment horizontal="center" vertical="center"/>
      <protection hidden="1"/>
    </xf>
    <xf numFmtId="0" fontId="6" fillId="0" borderId="26" xfId="1" applyFont="1" applyFill="1" applyBorder="1" applyAlignment="1" applyProtection="1">
      <alignment horizontal="center" vertical="center"/>
      <protection hidden="1"/>
    </xf>
    <xf numFmtId="0" fontId="6" fillId="0" borderId="15" xfId="1" applyFont="1" applyFill="1" applyBorder="1" applyAlignment="1" applyProtection="1">
      <alignment horizontal="center" vertical="center"/>
      <protection hidden="1"/>
    </xf>
    <xf numFmtId="0" fontId="14" fillId="0" borderId="27" xfId="1" applyFont="1" applyFill="1" applyBorder="1" applyAlignment="1" applyProtection="1">
      <alignment horizontal="center" vertical="center"/>
      <protection hidden="1"/>
    </xf>
    <xf numFmtId="0" fontId="14" fillId="0" borderId="21" xfId="1" applyFont="1" applyFill="1" applyBorder="1" applyAlignment="1" applyProtection="1">
      <alignment horizontal="center" vertical="center"/>
      <protection hidden="1"/>
    </xf>
    <xf numFmtId="0" fontId="4" fillId="0" borderId="27" xfId="1" applyFont="1" applyFill="1" applyBorder="1" applyAlignment="1" applyProtection="1">
      <alignment horizontal="center" vertical="center"/>
      <protection hidden="1"/>
    </xf>
    <xf numFmtId="0" fontId="4" fillId="0" borderId="21" xfId="1" applyFont="1" applyFill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>
      <alignment horizontal="center" vertical="center"/>
    </xf>
    <xf numFmtId="0" fontId="28" fillId="3" borderId="29" xfId="1" applyFont="1" applyFill="1" applyBorder="1" applyAlignment="1" applyProtection="1">
      <alignment horizontal="center" vertical="center" wrapText="1"/>
      <protection locked="0" hidden="1"/>
    </xf>
    <xf numFmtId="0" fontId="28" fillId="3" borderId="20" xfId="1" applyFont="1" applyFill="1" applyBorder="1" applyAlignment="1" applyProtection="1">
      <alignment horizontal="center" vertical="center" wrapText="1"/>
      <protection locked="0" hidden="1"/>
    </xf>
    <xf numFmtId="0" fontId="4" fillId="2" borderId="1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32" fillId="2" borderId="1" xfId="1" applyFont="1" applyFill="1" applyBorder="1" applyAlignment="1">
      <alignment horizontal="center" vertical="center" wrapText="1"/>
    </xf>
    <xf numFmtId="0" fontId="32" fillId="2" borderId="2" xfId="1" applyFont="1" applyFill="1" applyBorder="1" applyAlignment="1">
      <alignment horizontal="center" vertical="center" wrapText="1"/>
    </xf>
    <xf numFmtId="0" fontId="32" fillId="2" borderId="3" xfId="1" applyFont="1" applyFill="1" applyBorder="1" applyAlignment="1">
      <alignment horizontal="center" vertical="center" wrapText="1"/>
    </xf>
    <xf numFmtId="0" fontId="37" fillId="2" borderId="40" xfId="0" applyFont="1" applyFill="1" applyBorder="1" applyAlignment="1">
      <alignment horizontal="center" vertical="center"/>
    </xf>
    <xf numFmtId="0" fontId="37" fillId="2" borderId="41" xfId="0" applyFont="1" applyFill="1" applyBorder="1" applyAlignment="1">
      <alignment horizontal="center" vertical="center"/>
    </xf>
    <xf numFmtId="0" fontId="37" fillId="2" borderId="42" xfId="0" applyFont="1" applyFill="1" applyBorder="1" applyAlignment="1">
      <alignment horizontal="center" vertical="center"/>
    </xf>
  </cellXfs>
  <cellStyles count="3">
    <cellStyle name="Normálna" xfId="0" builtinId="0"/>
    <cellStyle name="Normálna 2" xfId="1"/>
    <cellStyle name="normální 9" xfId="2"/>
  </cellStyles>
  <dxfs count="16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D1FD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AC50"/>
  <sheetViews>
    <sheetView view="pageLayout" zoomScale="60" zoomScaleNormal="44" zoomScalePageLayoutView="60" workbookViewId="0">
      <selection activeCell="Q19" sqref="Q19"/>
    </sheetView>
  </sheetViews>
  <sheetFormatPr defaultRowHeight="14.4" x14ac:dyDescent="0.3"/>
  <cols>
    <col min="1" max="1" width="26.33203125" customWidth="1"/>
    <col min="2" max="2" width="6.6640625" customWidth="1"/>
    <col min="3" max="3" width="6.109375" customWidth="1"/>
    <col min="4" max="4" width="4.33203125" customWidth="1"/>
    <col min="5" max="5" width="7" customWidth="1"/>
    <col min="6" max="6" width="6.6640625" customWidth="1"/>
    <col min="7" max="7" width="6.109375" customWidth="1"/>
    <col min="8" max="8" width="4.33203125" customWidth="1"/>
    <col min="9" max="9" width="7" customWidth="1"/>
    <col min="10" max="10" width="6.6640625" customWidth="1"/>
    <col min="11" max="11" width="6.109375" customWidth="1"/>
    <col min="12" max="12" width="4.33203125" customWidth="1"/>
    <col min="13" max="13" width="7" customWidth="1"/>
    <col min="14" max="14" width="6.6640625" customWidth="1"/>
    <col min="15" max="15" width="6.109375" customWidth="1"/>
    <col min="16" max="16" width="4.33203125" customWidth="1"/>
    <col min="17" max="17" width="7" customWidth="1"/>
    <col min="19" max="19" width="7.6640625" customWidth="1"/>
    <col min="20" max="20" width="6" customWidth="1"/>
    <col min="22" max="23" width="7.6640625" customWidth="1"/>
    <col min="24" max="24" width="10.88671875" customWidth="1"/>
    <col min="25" max="30" width="0" hidden="1" customWidth="1"/>
  </cols>
  <sheetData>
    <row r="1" spans="1:29" s="81" customFormat="1" ht="33.75" customHeight="1" thickBot="1" x14ac:dyDescent="0.35">
      <c r="A1" s="151" t="s">
        <v>73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3"/>
      <c r="Y1" s="80"/>
      <c r="Z1" s="80"/>
      <c r="AA1" s="80"/>
      <c r="AB1" s="80"/>
      <c r="AC1" s="80"/>
    </row>
    <row r="2" spans="1:29" x14ac:dyDescent="0.3">
      <c r="A2" s="129" t="s">
        <v>65</v>
      </c>
      <c r="B2" s="131" t="s">
        <v>0</v>
      </c>
      <c r="C2" s="132"/>
      <c r="D2" s="132"/>
      <c r="E2" s="133"/>
      <c r="F2" s="134" t="s">
        <v>1</v>
      </c>
      <c r="G2" s="132"/>
      <c r="H2" s="132"/>
      <c r="I2" s="135"/>
      <c r="J2" s="131" t="s">
        <v>2</v>
      </c>
      <c r="K2" s="132"/>
      <c r="L2" s="132"/>
      <c r="M2" s="133"/>
      <c r="N2" s="134" t="s">
        <v>3</v>
      </c>
      <c r="O2" s="132"/>
      <c r="P2" s="132"/>
      <c r="Q2" s="135"/>
      <c r="R2" s="136" t="s">
        <v>4</v>
      </c>
      <c r="S2" s="132" t="s">
        <v>5</v>
      </c>
      <c r="T2" s="132" t="s">
        <v>6</v>
      </c>
      <c r="U2" s="133" t="s">
        <v>7</v>
      </c>
      <c r="V2" s="113" t="str">
        <f>A2</f>
        <v>TJ Rakovice "B"</v>
      </c>
      <c r="W2" s="114"/>
      <c r="X2" s="115"/>
      <c r="Y2" s="2" t="s">
        <v>8</v>
      </c>
      <c r="Z2" s="2"/>
      <c r="AA2" s="2" t="s">
        <v>9</v>
      </c>
      <c r="AB2" s="3" t="s">
        <v>10</v>
      </c>
      <c r="AC2" s="3" t="s">
        <v>11</v>
      </c>
    </row>
    <row r="3" spans="1:29" x14ac:dyDescent="0.3">
      <c r="A3" s="130"/>
      <c r="B3" s="75" t="s">
        <v>12</v>
      </c>
      <c r="C3" s="76" t="s">
        <v>13</v>
      </c>
      <c r="D3" s="76" t="s">
        <v>14</v>
      </c>
      <c r="E3" s="77" t="s">
        <v>7</v>
      </c>
      <c r="F3" s="78" t="s">
        <v>12</v>
      </c>
      <c r="G3" s="76" t="s">
        <v>13</v>
      </c>
      <c r="H3" s="76" t="s">
        <v>14</v>
      </c>
      <c r="I3" s="79" t="s">
        <v>7</v>
      </c>
      <c r="J3" s="75" t="s">
        <v>12</v>
      </c>
      <c r="K3" s="76" t="s">
        <v>13</v>
      </c>
      <c r="L3" s="76" t="s">
        <v>14</v>
      </c>
      <c r="M3" s="77" t="s">
        <v>7</v>
      </c>
      <c r="N3" s="78" t="s">
        <v>12</v>
      </c>
      <c r="O3" s="76" t="s">
        <v>13</v>
      </c>
      <c r="P3" s="76" t="s">
        <v>14</v>
      </c>
      <c r="Q3" s="79" t="s">
        <v>7</v>
      </c>
      <c r="R3" s="137"/>
      <c r="S3" s="138"/>
      <c r="T3" s="138"/>
      <c r="U3" s="139"/>
      <c r="V3" s="116"/>
      <c r="W3" s="117"/>
      <c r="X3" s="118"/>
      <c r="Y3" s="149" t="str">
        <f>$A$2</f>
        <v>TJ Rakovice "B"</v>
      </c>
      <c r="Z3" s="149"/>
      <c r="AA3" s="4">
        <f>$X$4</f>
        <v>2283</v>
      </c>
      <c r="AB3" s="4">
        <f>$X$5</f>
        <v>755</v>
      </c>
      <c r="AC3" s="4" t="str">
        <f>IF(AA3=LARGE(AA3:AA10,1),"1",IF(AA3=LARGE(AA3:AA10,2),"2",IF(AA3=LARGE(AA3:AA10,3),"3",IF(AA3=LARGE(AA3:AA10,4),"4",IF(AA3=LARGE(AA3:AA10,5),"5",IF(AA3=LARGE(AA3:AA10,6),"6",IF(AA3=LARGE(AA3:AA10,7),"7",IF(AA3=LARGE(AA3:AA10,8),"8"))))))))</f>
        <v>3</v>
      </c>
    </row>
    <row r="4" spans="1:29" ht="16.8" x14ac:dyDescent="0.3">
      <c r="A4" s="59" t="s">
        <v>74</v>
      </c>
      <c r="B4" s="60">
        <v>90</v>
      </c>
      <c r="C4" s="61">
        <v>54</v>
      </c>
      <c r="D4" s="62">
        <v>0</v>
      </c>
      <c r="E4" s="63">
        <f>B4+C4</f>
        <v>144</v>
      </c>
      <c r="F4" s="64">
        <v>90</v>
      </c>
      <c r="G4" s="61">
        <v>35</v>
      </c>
      <c r="H4" s="62">
        <v>2</v>
      </c>
      <c r="I4" s="65">
        <f>F4+G4</f>
        <v>125</v>
      </c>
      <c r="J4" s="60">
        <v>95</v>
      </c>
      <c r="K4" s="61">
        <v>54</v>
      </c>
      <c r="L4" s="62">
        <v>0</v>
      </c>
      <c r="M4" s="63">
        <f>J4+K4</f>
        <v>149</v>
      </c>
      <c r="N4" s="66">
        <v>84</v>
      </c>
      <c r="O4" s="61">
        <v>36</v>
      </c>
      <c r="P4" s="62">
        <v>2</v>
      </c>
      <c r="Q4" s="65">
        <f>N4+O4</f>
        <v>120</v>
      </c>
      <c r="R4" s="16">
        <f t="shared" ref="R4:U7" si="0">SUM(B4,F4,J4,N4)</f>
        <v>359</v>
      </c>
      <c r="S4" s="13">
        <f t="shared" si="0"/>
        <v>179</v>
      </c>
      <c r="T4" s="13">
        <f t="shared" si="0"/>
        <v>4</v>
      </c>
      <c r="U4" s="17">
        <f t="shared" si="0"/>
        <v>538</v>
      </c>
      <c r="V4" s="140" t="s">
        <v>15</v>
      </c>
      <c r="W4" s="141"/>
      <c r="X4" s="9">
        <f>SUM(U4:U7)</f>
        <v>2283</v>
      </c>
      <c r="Y4" s="150" t="str">
        <f>$A$8</f>
        <v>MKK Galanta</v>
      </c>
      <c r="Z4" s="150"/>
      <c r="AA4" s="6">
        <f>$X$10</f>
        <v>2267</v>
      </c>
      <c r="AB4" s="6">
        <f>$X$11</f>
        <v>744</v>
      </c>
      <c r="AC4" s="6" t="str">
        <f>IF(AA4=LARGE(AA3:AA10,1),"1",IF(AA4=LARGE(AA3:AA10,2),"2",IF(AA4=LARGE(AA3:AA10,3),"3",IF(AA4=LARGE(AA3:AA10,4),"4",IF(AA4=LARGE(AA3:AA10,5),"5",IF(AA4=LARGE(AA3:AA10,6),"6",IF(AA4=LARGE(AA3:AA10,7),"7",IF(AA4=LARGE(AA3:AA10,8),"8"))))))))</f>
        <v>4</v>
      </c>
    </row>
    <row r="5" spans="1:29" ht="15.6" x14ac:dyDescent="0.3">
      <c r="A5" s="67" t="s">
        <v>75</v>
      </c>
      <c r="B5" s="60">
        <v>90</v>
      </c>
      <c r="C5" s="61">
        <v>62</v>
      </c>
      <c r="D5" s="62">
        <v>0</v>
      </c>
      <c r="E5" s="63">
        <f t="shared" ref="E5:E7" si="1">B5+C5</f>
        <v>152</v>
      </c>
      <c r="F5" s="64">
        <v>98</v>
      </c>
      <c r="G5" s="61">
        <v>42</v>
      </c>
      <c r="H5" s="62">
        <v>2</v>
      </c>
      <c r="I5" s="65">
        <f t="shared" ref="I5:I7" si="2">F5+G5</f>
        <v>140</v>
      </c>
      <c r="J5" s="60">
        <v>99</v>
      </c>
      <c r="K5" s="61">
        <v>54</v>
      </c>
      <c r="L5" s="62">
        <v>0</v>
      </c>
      <c r="M5" s="63">
        <f>J5+K5</f>
        <v>153</v>
      </c>
      <c r="N5" s="66">
        <v>111</v>
      </c>
      <c r="O5" s="61">
        <v>45</v>
      </c>
      <c r="P5" s="62">
        <v>1</v>
      </c>
      <c r="Q5" s="65">
        <f t="shared" ref="Q5:Q7" si="3">N5+O5</f>
        <v>156</v>
      </c>
      <c r="R5" s="18">
        <f t="shared" si="0"/>
        <v>398</v>
      </c>
      <c r="S5" s="14">
        <f t="shared" si="0"/>
        <v>203</v>
      </c>
      <c r="T5" s="14">
        <f t="shared" si="0"/>
        <v>3</v>
      </c>
      <c r="U5" s="19">
        <f t="shared" si="0"/>
        <v>601</v>
      </c>
      <c r="V5" s="142" t="s">
        <v>16</v>
      </c>
      <c r="W5" s="143"/>
      <c r="X5" s="10">
        <f>SUM(S4:S7)</f>
        <v>755</v>
      </c>
      <c r="Y5" s="150" t="str">
        <f>$A$14</f>
        <v>KK Cabaj - Čápor</v>
      </c>
      <c r="Z5" s="150"/>
      <c r="AA5" s="6">
        <f>$X$16</f>
        <v>2288</v>
      </c>
      <c r="AB5" s="6">
        <f>$X$17</f>
        <v>708</v>
      </c>
      <c r="AC5" s="6" t="str">
        <f>IF(AA5=LARGE(AA3:AA10,1),"1",IF(AA5=LARGE(AA3:AA10,2),"2",IF(AA5=LARGE(AA3:AA10,3),"3",IF(AA5=LARGE(AA3:AA10,4),"4",IF(AA5=LARGE(AA3:AA10,5),"5",IF(AA5=LARGE(AA3:AA10,6),"6",IF(AA5=LARGE(AA3:AA10,7),"7",IF(AA5=LARGE(AA3:AA10,8),"8"))))))))</f>
        <v>2</v>
      </c>
    </row>
    <row r="6" spans="1:29" ht="15.6" x14ac:dyDescent="0.3">
      <c r="A6" s="67" t="s">
        <v>76</v>
      </c>
      <c r="B6" s="60">
        <v>95</v>
      </c>
      <c r="C6" s="61">
        <v>70</v>
      </c>
      <c r="D6" s="62">
        <v>0</v>
      </c>
      <c r="E6" s="63">
        <f t="shared" si="1"/>
        <v>165</v>
      </c>
      <c r="F6" s="64">
        <v>90</v>
      </c>
      <c r="G6" s="61">
        <v>63</v>
      </c>
      <c r="H6" s="62">
        <v>0</v>
      </c>
      <c r="I6" s="65">
        <f t="shared" si="2"/>
        <v>153</v>
      </c>
      <c r="J6" s="60">
        <v>111</v>
      </c>
      <c r="K6" s="61">
        <v>44</v>
      </c>
      <c r="L6" s="62">
        <v>2</v>
      </c>
      <c r="M6" s="63">
        <f>J6+K6</f>
        <v>155</v>
      </c>
      <c r="N6" s="66">
        <v>98</v>
      </c>
      <c r="O6" s="61">
        <v>35</v>
      </c>
      <c r="P6" s="62">
        <v>0</v>
      </c>
      <c r="Q6" s="65">
        <f t="shared" si="3"/>
        <v>133</v>
      </c>
      <c r="R6" s="18">
        <f t="shared" si="0"/>
        <v>394</v>
      </c>
      <c r="S6" s="14">
        <f t="shared" si="0"/>
        <v>212</v>
      </c>
      <c r="T6" s="14">
        <f t="shared" si="0"/>
        <v>2</v>
      </c>
      <c r="U6" s="19">
        <f t="shared" si="0"/>
        <v>606</v>
      </c>
      <c r="V6" s="144" t="s">
        <v>17</v>
      </c>
      <c r="W6" s="145"/>
      <c r="X6" s="10">
        <f>SUM(T4:T7)</f>
        <v>18</v>
      </c>
      <c r="Y6" s="150" t="str">
        <f>$A$20</f>
        <v>BKK Bánovce n./B.</v>
      </c>
      <c r="Z6" s="150"/>
      <c r="AA6" s="6">
        <f>$X$22</f>
        <v>1990</v>
      </c>
      <c r="AB6" s="6">
        <f>$X$23</f>
        <v>598</v>
      </c>
      <c r="AC6" s="6" t="str">
        <f>IF(AA6=LARGE(AA3:AA10,1),"1",IF(AA6=LARGE(AA3:AA10,2),"2",IF(AA6=LARGE(AA3:AA10,3),"3",IF(AA6=LARGE(AA3:AA10,4),"4",IF(AA6=LARGE(AA3:AA10,5),"5",IF(AA6=LARGE(AA3:AA10,6),"6",IF(AA6=LARGE(AA3:AA10,7),"7",IF(AA6=LARGE(AA3:AA10,8),"8"))))))))</f>
        <v>8</v>
      </c>
    </row>
    <row r="7" spans="1:29" ht="16.2" thickBot="1" x14ac:dyDescent="0.35">
      <c r="A7" s="68" t="s">
        <v>77</v>
      </c>
      <c r="B7" s="69">
        <v>102</v>
      </c>
      <c r="C7" s="70">
        <v>42</v>
      </c>
      <c r="D7" s="71">
        <v>3</v>
      </c>
      <c r="E7" s="63">
        <f t="shared" si="1"/>
        <v>144</v>
      </c>
      <c r="F7" s="72">
        <v>94</v>
      </c>
      <c r="G7" s="70">
        <v>42</v>
      </c>
      <c r="H7" s="71">
        <v>1</v>
      </c>
      <c r="I7" s="65">
        <f t="shared" si="2"/>
        <v>136</v>
      </c>
      <c r="J7" s="69">
        <v>96</v>
      </c>
      <c r="K7" s="70">
        <v>45</v>
      </c>
      <c r="L7" s="71">
        <v>1</v>
      </c>
      <c r="M7" s="63">
        <f>J7+K7</f>
        <v>141</v>
      </c>
      <c r="N7" s="73">
        <v>85</v>
      </c>
      <c r="O7" s="70">
        <v>32</v>
      </c>
      <c r="P7" s="71">
        <v>4</v>
      </c>
      <c r="Q7" s="65">
        <f t="shared" si="3"/>
        <v>117</v>
      </c>
      <c r="R7" s="20">
        <f t="shared" si="0"/>
        <v>377</v>
      </c>
      <c r="S7" s="15">
        <f t="shared" si="0"/>
        <v>161</v>
      </c>
      <c r="T7" s="15">
        <f t="shared" si="0"/>
        <v>9</v>
      </c>
      <c r="U7" s="21">
        <f t="shared" si="0"/>
        <v>538</v>
      </c>
      <c r="V7" s="127" t="s">
        <v>11</v>
      </c>
      <c r="W7" s="128"/>
      <c r="X7" s="57" t="str">
        <f>$AC$3</f>
        <v>3</v>
      </c>
      <c r="Y7" s="150" t="str">
        <f>$A$26</f>
        <v>TJ Rakovice "A"</v>
      </c>
      <c r="Z7" s="150"/>
      <c r="AA7" s="6">
        <f>$X$28</f>
        <v>2474</v>
      </c>
      <c r="AB7" s="6">
        <f>$X$29</f>
        <v>922</v>
      </c>
      <c r="AC7" s="6" t="str">
        <f>IF(AA7=LARGE(AA3:AA10,1),"1",IF(AA7=LARGE(AA3:AA10,2),"2",IF(AA7=LARGE(AA3:AA10,3),"3",IF(AA7=LARGE(AA3:AA10,4),"4",IF(AA7=LARGE(AA3:AA10,5),"5",IF(AA7=LARGE(AA3:AA10,6),"6",IF(AA7=LARGE(AA3:AA10,7),"7",IF(AA7=LARGE(AA3:AA10,8),"8"))))))))</f>
        <v>1</v>
      </c>
    </row>
    <row r="8" spans="1:29" x14ac:dyDescent="0.3">
      <c r="A8" s="129" t="s">
        <v>66</v>
      </c>
      <c r="B8" s="131" t="s">
        <v>0</v>
      </c>
      <c r="C8" s="132"/>
      <c r="D8" s="132"/>
      <c r="E8" s="133"/>
      <c r="F8" s="134" t="s">
        <v>1</v>
      </c>
      <c r="G8" s="132"/>
      <c r="H8" s="132"/>
      <c r="I8" s="135"/>
      <c r="J8" s="131" t="s">
        <v>2</v>
      </c>
      <c r="K8" s="132"/>
      <c r="L8" s="132"/>
      <c r="M8" s="133"/>
      <c r="N8" s="134" t="s">
        <v>3</v>
      </c>
      <c r="O8" s="132"/>
      <c r="P8" s="132"/>
      <c r="Q8" s="135"/>
      <c r="R8" s="147" t="s">
        <v>4</v>
      </c>
      <c r="S8" s="132" t="s">
        <v>5</v>
      </c>
      <c r="T8" s="132" t="s">
        <v>6</v>
      </c>
      <c r="U8" s="133" t="s">
        <v>7</v>
      </c>
      <c r="V8" s="113" t="str">
        <f>A8</f>
        <v>MKK Galanta</v>
      </c>
      <c r="W8" s="114"/>
      <c r="X8" s="115"/>
      <c r="Y8" s="150" t="str">
        <f>$A$32</f>
        <v>KK Zlaté Klasy</v>
      </c>
      <c r="Z8" s="150"/>
      <c r="AA8" s="6">
        <f>$X$34</f>
        <v>2249</v>
      </c>
      <c r="AB8" s="6">
        <f>$X$35</f>
        <v>669</v>
      </c>
      <c r="AC8" s="6" t="str">
        <f>IF(AA8=LARGE(AA3:AA10,1),"1",IF(AA8=LARGE(AA3:AA10,2),"2",IF(AA8=LARGE(AA3:AA10,3),"3",IF(AA8=LARGE(AA3:AA10,4),"4",IF(AA8=LARGE(AA3:AA10,5),"5",IF(AA8=LARGE(AA3:AA10,6),"6",IF(AA8=LARGE(AA3:AA10,7),"7",IF(AA8=LARGE(AA3:AA10,8),"8"))))))))</f>
        <v>5</v>
      </c>
    </row>
    <row r="9" spans="1:29" x14ac:dyDescent="0.3">
      <c r="A9" s="130"/>
      <c r="B9" s="75" t="s">
        <v>12</v>
      </c>
      <c r="C9" s="76" t="s">
        <v>13</v>
      </c>
      <c r="D9" s="76" t="s">
        <v>14</v>
      </c>
      <c r="E9" s="77" t="s">
        <v>7</v>
      </c>
      <c r="F9" s="78" t="s">
        <v>12</v>
      </c>
      <c r="G9" s="76" t="s">
        <v>13</v>
      </c>
      <c r="H9" s="76" t="s">
        <v>14</v>
      </c>
      <c r="I9" s="79" t="s">
        <v>7</v>
      </c>
      <c r="J9" s="75" t="s">
        <v>12</v>
      </c>
      <c r="K9" s="76" t="s">
        <v>13</v>
      </c>
      <c r="L9" s="76" t="s">
        <v>14</v>
      </c>
      <c r="M9" s="77" t="s">
        <v>7</v>
      </c>
      <c r="N9" s="78" t="s">
        <v>12</v>
      </c>
      <c r="O9" s="76" t="s">
        <v>13</v>
      </c>
      <c r="P9" s="76" t="s">
        <v>14</v>
      </c>
      <c r="Q9" s="79" t="s">
        <v>7</v>
      </c>
      <c r="R9" s="148"/>
      <c r="S9" s="138"/>
      <c r="T9" s="138"/>
      <c r="U9" s="139"/>
      <c r="V9" s="116"/>
      <c r="W9" s="117"/>
      <c r="X9" s="118"/>
      <c r="Y9" s="150" t="str">
        <f>$A$38</f>
        <v>TJ Rakovice "ženy"</v>
      </c>
      <c r="Z9" s="150"/>
      <c r="AA9" s="6">
        <f>$X$40</f>
        <v>2219</v>
      </c>
      <c r="AB9" s="6">
        <f>$X$41</f>
        <v>732</v>
      </c>
      <c r="AC9" s="6" t="str">
        <f>IF(AA9=LARGE(AA3:AA10,1),"1",IF(AA9=LARGE(AA3:AA10,2),"2",IF(AA9=LARGE(AA3:AA10,3),"3",IF(AA9=LARGE(AA3:AA10,4),"4",IF(AA9=LARGE(AA3:AA10,5),"5",IF(AA9=LARGE(AA3:AA10,6),"6",IF(AA9=LARGE(AA3:AA10,7),"7",IF(AA9=LARGE(AA3:AA10,8),"8"))))))))</f>
        <v>7</v>
      </c>
    </row>
    <row r="10" spans="1:29" ht="17.399999999999999" thickBot="1" x14ac:dyDescent="0.35">
      <c r="A10" s="22" t="s">
        <v>78</v>
      </c>
      <c r="B10" s="23">
        <v>97</v>
      </c>
      <c r="C10" s="24">
        <v>39</v>
      </c>
      <c r="D10" s="25">
        <v>2</v>
      </c>
      <c r="E10" s="5">
        <f>B10+C10</f>
        <v>136</v>
      </c>
      <c r="F10" s="31">
        <v>92</v>
      </c>
      <c r="G10" s="24">
        <v>33</v>
      </c>
      <c r="H10" s="25">
        <v>2</v>
      </c>
      <c r="I10" s="12">
        <f>F10+G10</f>
        <v>125</v>
      </c>
      <c r="J10" s="23">
        <v>80</v>
      </c>
      <c r="K10" s="24">
        <v>43</v>
      </c>
      <c r="L10" s="25">
        <v>0</v>
      </c>
      <c r="M10" s="5">
        <f>J10+K10</f>
        <v>123</v>
      </c>
      <c r="N10" s="33">
        <v>93</v>
      </c>
      <c r="O10" s="24">
        <v>50</v>
      </c>
      <c r="P10" s="25">
        <v>1</v>
      </c>
      <c r="Q10" s="12">
        <f>N10+O10</f>
        <v>143</v>
      </c>
      <c r="R10" s="16">
        <f t="shared" ref="R10:U13" si="4">SUM(B10,F10,J10,N10)</f>
        <v>362</v>
      </c>
      <c r="S10" s="13">
        <f t="shared" si="4"/>
        <v>165</v>
      </c>
      <c r="T10" s="13">
        <f t="shared" si="4"/>
        <v>5</v>
      </c>
      <c r="U10" s="17">
        <f t="shared" si="4"/>
        <v>527</v>
      </c>
      <c r="V10" s="119" t="s">
        <v>15</v>
      </c>
      <c r="W10" s="120"/>
      <c r="X10" s="9">
        <f>SUM(U10:U13)</f>
        <v>2267</v>
      </c>
      <c r="Y10" s="146" t="str">
        <f>$A$44</f>
        <v>KK Pivka</v>
      </c>
      <c r="Z10" s="146"/>
      <c r="AA10" s="7">
        <f>$X$46</f>
        <v>2227</v>
      </c>
      <c r="AB10" s="7">
        <f>$X$47</f>
        <v>656</v>
      </c>
      <c r="AC10" s="7" t="str">
        <f>IF(AA10=LARGE(AA3:AA10,1),"1",IF(AA10=LARGE(AA3:AA10,2),"2",IF(AA10=LARGE(AA3:AA10,3),"3",IF(AA10=LARGE(AA3:AA10,4),"4",IF(AA10=LARGE(AA3:AA10,5),"5",IF(AA10=LARGE(AA3:AA10,6),"6",IF(AA10=LARGE(AA3:AA10,7),"7",IF(AA10=LARGE(AA3:AA10,8),"8"))))))))</f>
        <v>6</v>
      </c>
    </row>
    <row r="11" spans="1:29" ht="15.6" x14ac:dyDescent="0.3">
      <c r="A11" s="26" t="s">
        <v>79</v>
      </c>
      <c r="B11" s="23">
        <v>89</v>
      </c>
      <c r="C11" s="24">
        <v>32</v>
      </c>
      <c r="D11" s="25">
        <v>0</v>
      </c>
      <c r="E11" s="5">
        <f t="shared" ref="E11:E13" si="5">B11+C11</f>
        <v>121</v>
      </c>
      <c r="F11" s="31">
        <v>104</v>
      </c>
      <c r="G11" s="24">
        <v>35</v>
      </c>
      <c r="H11" s="25">
        <v>1</v>
      </c>
      <c r="I11" s="12">
        <f t="shared" ref="I11:I13" si="6">F11+G11</f>
        <v>139</v>
      </c>
      <c r="J11" s="23">
        <v>107</v>
      </c>
      <c r="K11" s="24">
        <v>45</v>
      </c>
      <c r="L11" s="25">
        <v>0</v>
      </c>
      <c r="M11" s="5">
        <f t="shared" ref="M11:M13" si="7">J11+K11</f>
        <v>152</v>
      </c>
      <c r="N11" s="33">
        <v>102</v>
      </c>
      <c r="O11" s="24">
        <v>31</v>
      </c>
      <c r="P11" s="25">
        <v>3</v>
      </c>
      <c r="Q11" s="12">
        <f t="shared" ref="Q11:Q13" si="8">N11+O11</f>
        <v>133</v>
      </c>
      <c r="R11" s="18">
        <f t="shared" si="4"/>
        <v>402</v>
      </c>
      <c r="S11" s="14">
        <f t="shared" si="4"/>
        <v>143</v>
      </c>
      <c r="T11" s="14">
        <f t="shared" si="4"/>
        <v>4</v>
      </c>
      <c r="U11" s="19">
        <f t="shared" si="4"/>
        <v>545</v>
      </c>
      <c r="V11" s="121" t="s">
        <v>16</v>
      </c>
      <c r="W11" s="122"/>
      <c r="X11" s="10">
        <f>SUM(S10:S13)</f>
        <v>744</v>
      </c>
      <c r="Y11" s="8"/>
      <c r="Z11" s="8"/>
      <c r="AA11" s="1"/>
      <c r="AB11" s="1"/>
      <c r="AC11" s="1"/>
    </row>
    <row r="12" spans="1:29" ht="15.6" x14ac:dyDescent="0.3">
      <c r="A12" s="26" t="s">
        <v>80</v>
      </c>
      <c r="B12" s="23">
        <v>97</v>
      </c>
      <c r="C12" s="24">
        <v>41</v>
      </c>
      <c r="D12" s="25">
        <v>0</v>
      </c>
      <c r="E12" s="5">
        <f t="shared" si="5"/>
        <v>138</v>
      </c>
      <c r="F12" s="31">
        <v>84</v>
      </c>
      <c r="G12" s="24">
        <v>67</v>
      </c>
      <c r="H12" s="25">
        <v>0</v>
      </c>
      <c r="I12" s="12">
        <f t="shared" si="6"/>
        <v>151</v>
      </c>
      <c r="J12" s="23">
        <v>93</v>
      </c>
      <c r="K12" s="24">
        <v>69</v>
      </c>
      <c r="L12" s="25">
        <v>0</v>
      </c>
      <c r="M12" s="5">
        <f t="shared" si="7"/>
        <v>162</v>
      </c>
      <c r="N12" s="33">
        <v>113</v>
      </c>
      <c r="O12" s="24">
        <v>57</v>
      </c>
      <c r="P12" s="25">
        <v>0</v>
      </c>
      <c r="Q12" s="12">
        <f t="shared" si="8"/>
        <v>170</v>
      </c>
      <c r="R12" s="18">
        <f t="shared" si="4"/>
        <v>387</v>
      </c>
      <c r="S12" s="14">
        <f t="shared" si="4"/>
        <v>234</v>
      </c>
      <c r="T12" s="14">
        <f t="shared" si="4"/>
        <v>0</v>
      </c>
      <c r="U12" s="19">
        <f t="shared" si="4"/>
        <v>621</v>
      </c>
      <c r="V12" s="123" t="s">
        <v>17</v>
      </c>
      <c r="W12" s="124"/>
      <c r="X12" s="10">
        <f>SUM(T10:T13)</f>
        <v>14</v>
      </c>
      <c r="Y12" s="8"/>
      <c r="Z12" s="8"/>
      <c r="AA12" s="1"/>
      <c r="AB12" s="1"/>
      <c r="AC12" s="1"/>
    </row>
    <row r="13" spans="1:29" ht="16.2" thickBot="1" x14ac:dyDescent="0.35">
      <c r="A13" s="27" t="s">
        <v>81</v>
      </c>
      <c r="B13" s="28">
        <v>86</v>
      </c>
      <c r="C13" s="29">
        <v>45</v>
      </c>
      <c r="D13" s="30">
        <v>0</v>
      </c>
      <c r="E13" s="5">
        <f t="shared" si="5"/>
        <v>131</v>
      </c>
      <c r="F13" s="32">
        <v>103</v>
      </c>
      <c r="G13" s="29">
        <v>61</v>
      </c>
      <c r="H13" s="30">
        <v>2</v>
      </c>
      <c r="I13" s="12">
        <f t="shared" si="6"/>
        <v>164</v>
      </c>
      <c r="J13" s="28">
        <v>91</v>
      </c>
      <c r="K13" s="29">
        <v>60</v>
      </c>
      <c r="L13" s="30">
        <v>2</v>
      </c>
      <c r="M13" s="5">
        <f t="shared" si="7"/>
        <v>151</v>
      </c>
      <c r="N13" s="34">
        <v>92</v>
      </c>
      <c r="O13" s="29">
        <v>36</v>
      </c>
      <c r="P13" s="30">
        <v>1</v>
      </c>
      <c r="Q13" s="12">
        <f t="shared" si="8"/>
        <v>128</v>
      </c>
      <c r="R13" s="20">
        <f t="shared" si="4"/>
        <v>372</v>
      </c>
      <c r="S13" s="15">
        <f t="shared" si="4"/>
        <v>202</v>
      </c>
      <c r="T13" s="15">
        <f t="shared" si="4"/>
        <v>5</v>
      </c>
      <c r="U13" s="21">
        <f t="shared" si="4"/>
        <v>574</v>
      </c>
      <c r="V13" s="125" t="s">
        <v>11</v>
      </c>
      <c r="W13" s="126"/>
      <c r="X13" s="57" t="str">
        <f>$AC$4</f>
        <v>4</v>
      </c>
      <c r="Y13" s="8"/>
      <c r="Z13" s="8"/>
      <c r="AA13" s="1"/>
      <c r="AB13" s="1"/>
      <c r="AC13" s="1"/>
    </row>
    <row r="14" spans="1:29" x14ac:dyDescent="0.3">
      <c r="A14" s="129" t="s">
        <v>68</v>
      </c>
      <c r="B14" s="131" t="s">
        <v>0</v>
      </c>
      <c r="C14" s="132"/>
      <c r="D14" s="132"/>
      <c r="E14" s="133"/>
      <c r="F14" s="134" t="s">
        <v>1</v>
      </c>
      <c r="G14" s="132"/>
      <c r="H14" s="132"/>
      <c r="I14" s="135"/>
      <c r="J14" s="131" t="s">
        <v>2</v>
      </c>
      <c r="K14" s="132"/>
      <c r="L14" s="132"/>
      <c r="M14" s="133"/>
      <c r="N14" s="134" t="s">
        <v>3</v>
      </c>
      <c r="O14" s="132"/>
      <c r="P14" s="132"/>
      <c r="Q14" s="135"/>
      <c r="R14" s="136" t="s">
        <v>4</v>
      </c>
      <c r="S14" s="132" t="s">
        <v>5</v>
      </c>
      <c r="T14" s="132" t="s">
        <v>6</v>
      </c>
      <c r="U14" s="133" t="s">
        <v>7</v>
      </c>
      <c r="V14" s="113" t="str">
        <f>A14</f>
        <v>KK Cabaj - Čápor</v>
      </c>
      <c r="W14" s="114"/>
      <c r="X14" s="115"/>
      <c r="Y14" s="8"/>
      <c r="Z14" s="8"/>
      <c r="AA14" s="1"/>
      <c r="AB14" s="1"/>
      <c r="AC14" s="1"/>
    </row>
    <row r="15" spans="1:29" x14ac:dyDescent="0.3">
      <c r="A15" s="130"/>
      <c r="B15" s="75" t="s">
        <v>12</v>
      </c>
      <c r="C15" s="76" t="s">
        <v>13</v>
      </c>
      <c r="D15" s="76" t="s">
        <v>14</v>
      </c>
      <c r="E15" s="77" t="s">
        <v>7</v>
      </c>
      <c r="F15" s="78" t="s">
        <v>12</v>
      </c>
      <c r="G15" s="76" t="s">
        <v>13</v>
      </c>
      <c r="H15" s="76" t="s">
        <v>14</v>
      </c>
      <c r="I15" s="79" t="s">
        <v>7</v>
      </c>
      <c r="J15" s="75" t="s">
        <v>12</v>
      </c>
      <c r="K15" s="76" t="s">
        <v>13</v>
      </c>
      <c r="L15" s="76" t="s">
        <v>14</v>
      </c>
      <c r="M15" s="77" t="s">
        <v>7</v>
      </c>
      <c r="N15" s="78" t="s">
        <v>12</v>
      </c>
      <c r="O15" s="76" t="s">
        <v>13</v>
      </c>
      <c r="P15" s="76" t="s">
        <v>14</v>
      </c>
      <c r="Q15" s="79" t="s">
        <v>7</v>
      </c>
      <c r="R15" s="137"/>
      <c r="S15" s="138"/>
      <c r="T15" s="138"/>
      <c r="U15" s="139"/>
      <c r="V15" s="116"/>
      <c r="W15" s="117"/>
      <c r="X15" s="118"/>
      <c r="Y15" s="8"/>
      <c r="Z15" s="8"/>
      <c r="AA15" s="1"/>
      <c r="AB15" s="1"/>
      <c r="AC15" s="1"/>
    </row>
    <row r="16" spans="1:29" ht="16.8" x14ac:dyDescent="0.3">
      <c r="A16" s="59" t="s">
        <v>82</v>
      </c>
      <c r="B16" s="60">
        <v>92</v>
      </c>
      <c r="C16" s="61">
        <v>44</v>
      </c>
      <c r="D16" s="62">
        <v>2</v>
      </c>
      <c r="E16" s="63">
        <f>B16+C16</f>
        <v>136</v>
      </c>
      <c r="F16" s="64">
        <v>112</v>
      </c>
      <c r="G16" s="61">
        <v>42</v>
      </c>
      <c r="H16" s="62">
        <v>3</v>
      </c>
      <c r="I16" s="65">
        <f>F16+G16</f>
        <v>154</v>
      </c>
      <c r="J16" s="60">
        <v>92</v>
      </c>
      <c r="K16" s="61">
        <v>50</v>
      </c>
      <c r="L16" s="62">
        <v>3</v>
      </c>
      <c r="M16" s="63">
        <f>J16+K16</f>
        <v>142</v>
      </c>
      <c r="N16" s="66">
        <v>88</v>
      </c>
      <c r="O16" s="61">
        <v>27</v>
      </c>
      <c r="P16" s="62">
        <v>3</v>
      </c>
      <c r="Q16" s="65">
        <f>N16+O16</f>
        <v>115</v>
      </c>
      <c r="R16" s="16">
        <f t="shared" ref="R16:U19" si="9">SUM(B16,F16,J16,N16)</f>
        <v>384</v>
      </c>
      <c r="S16" s="13">
        <f t="shared" si="9"/>
        <v>163</v>
      </c>
      <c r="T16" s="13">
        <f t="shared" si="9"/>
        <v>11</v>
      </c>
      <c r="U16" s="17">
        <f t="shared" si="9"/>
        <v>547</v>
      </c>
      <c r="V16" s="140" t="s">
        <v>15</v>
      </c>
      <c r="W16" s="141"/>
      <c r="X16" s="9">
        <f>SUM(U16:U19)</f>
        <v>2288</v>
      </c>
      <c r="Y16" s="8"/>
      <c r="Z16" s="8"/>
      <c r="AA16" s="1"/>
      <c r="AB16" s="1"/>
      <c r="AC16" s="1"/>
    </row>
    <row r="17" spans="1:29" ht="15.6" x14ac:dyDescent="0.3">
      <c r="A17" s="67" t="s">
        <v>83</v>
      </c>
      <c r="B17" s="60">
        <v>96</v>
      </c>
      <c r="C17" s="61">
        <v>45</v>
      </c>
      <c r="D17" s="62">
        <v>1</v>
      </c>
      <c r="E17" s="63">
        <f t="shared" ref="E17:E19" si="10">B17+C17</f>
        <v>141</v>
      </c>
      <c r="F17" s="64">
        <v>96</v>
      </c>
      <c r="G17" s="61">
        <v>32</v>
      </c>
      <c r="H17" s="62">
        <v>4</v>
      </c>
      <c r="I17" s="65">
        <f t="shared" ref="I17:I19" si="11">F17+G17</f>
        <v>128</v>
      </c>
      <c r="J17" s="60">
        <v>101</v>
      </c>
      <c r="K17" s="61">
        <v>53</v>
      </c>
      <c r="L17" s="62">
        <v>1</v>
      </c>
      <c r="M17" s="63">
        <f t="shared" ref="M17:M19" si="12">J17+K17</f>
        <v>154</v>
      </c>
      <c r="N17" s="66">
        <v>93</v>
      </c>
      <c r="O17" s="61">
        <v>40</v>
      </c>
      <c r="P17" s="62">
        <v>2</v>
      </c>
      <c r="Q17" s="65">
        <f t="shared" ref="Q17:Q19" si="13">N17+O17</f>
        <v>133</v>
      </c>
      <c r="R17" s="18">
        <f t="shared" si="9"/>
        <v>386</v>
      </c>
      <c r="S17" s="14">
        <f t="shared" si="9"/>
        <v>170</v>
      </c>
      <c r="T17" s="14">
        <f t="shared" si="9"/>
        <v>8</v>
      </c>
      <c r="U17" s="19">
        <f t="shared" si="9"/>
        <v>556</v>
      </c>
      <c r="V17" s="142" t="s">
        <v>16</v>
      </c>
      <c r="W17" s="143"/>
      <c r="X17" s="10">
        <f>SUM(S16:S19)</f>
        <v>708</v>
      </c>
      <c r="Y17" s="8"/>
      <c r="Z17" s="8"/>
      <c r="AA17" s="1"/>
      <c r="AB17" s="1"/>
      <c r="AC17" s="1"/>
    </row>
    <row r="18" spans="1:29" ht="15.6" x14ac:dyDescent="0.3">
      <c r="A18" s="59" t="s">
        <v>84</v>
      </c>
      <c r="B18" s="60">
        <v>99</v>
      </c>
      <c r="C18" s="61">
        <v>54</v>
      </c>
      <c r="D18" s="62">
        <v>2</v>
      </c>
      <c r="E18" s="63">
        <f t="shared" si="10"/>
        <v>153</v>
      </c>
      <c r="F18" s="64">
        <v>86</v>
      </c>
      <c r="G18" s="61">
        <v>27</v>
      </c>
      <c r="H18" s="62">
        <v>4</v>
      </c>
      <c r="I18" s="65">
        <f t="shared" si="11"/>
        <v>113</v>
      </c>
      <c r="J18" s="60">
        <v>104</v>
      </c>
      <c r="K18" s="61">
        <v>44</v>
      </c>
      <c r="L18" s="62">
        <v>1</v>
      </c>
      <c r="M18" s="63">
        <f t="shared" si="12"/>
        <v>148</v>
      </c>
      <c r="N18" s="66">
        <v>98</v>
      </c>
      <c r="O18" s="61">
        <v>53</v>
      </c>
      <c r="P18" s="62">
        <v>1</v>
      </c>
      <c r="Q18" s="65">
        <f t="shared" si="13"/>
        <v>151</v>
      </c>
      <c r="R18" s="18">
        <f t="shared" si="9"/>
        <v>387</v>
      </c>
      <c r="S18" s="14">
        <f t="shared" si="9"/>
        <v>178</v>
      </c>
      <c r="T18" s="14">
        <f t="shared" si="9"/>
        <v>8</v>
      </c>
      <c r="U18" s="19">
        <f t="shared" si="9"/>
        <v>565</v>
      </c>
      <c r="V18" s="144" t="s">
        <v>17</v>
      </c>
      <c r="W18" s="145"/>
      <c r="X18" s="10">
        <f>SUM(T16:T19)</f>
        <v>30</v>
      </c>
      <c r="Y18" s="8"/>
      <c r="Z18" s="8"/>
      <c r="AA18" s="1"/>
      <c r="AB18" s="1"/>
      <c r="AC18" s="1"/>
    </row>
    <row r="19" spans="1:29" ht="16.2" thickBot="1" x14ac:dyDescent="0.35">
      <c r="A19" s="74" t="s">
        <v>85</v>
      </c>
      <c r="B19" s="69">
        <v>99</v>
      </c>
      <c r="C19" s="70">
        <v>68</v>
      </c>
      <c r="D19" s="71">
        <v>1</v>
      </c>
      <c r="E19" s="63">
        <f t="shared" si="10"/>
        <v>167</v>
      </c>
      <c r="F19" s="72">
        <v>107</v>
      </c>
      <c r="G19" s="70">
        <v>44</v>
      </c>
      <c r="H19" s="71">
        <v>1</v>
      </c>
      <c r="I19" s="65">
        <f t="shared" si="11"/>
        <v>151</v>
      </c>
      <c r="J19" s="69">
        <v>110</v>
      </c>
      <c r="K19" s="70">
        <v>42</v>
      </c>
      <c r="L19" s="71">
        <v>0</v>
      </c>
      <c r="M19" s="63">
        <f t="shared" si="12"/>
        <v>152</v>
      </c>
      <c r="N19" s="73">
        <v>107</v>
      </c>
      <c r="O19" s="70">
        <v>43</v>
      </c>
      <c r="P19" s="71">
        <v>1</v>
      </c>
      <c r="Q19" s="65">
        <f t="shared" si="13"/>
        <v>150</v>
      </c>
      <c r="R19" s="20">
        <f t="shared" si="9"/>
        <v>423</v>
      </c>
      <c r="S19" s="15">
        <f t="shared" si="9"/>
        <v>197</v>
      </c>
      <c r="T19" s="15">
        <f t="shared" si="9"/>
        <v>3</v>
      </c>
      <c r="U19" s="21">
        <f t="shared" si="9"/>
        <v>620</v>
      </c>
      <c r="V19" s="127" t="s">
        <v>11</v>
      </c>
      <c r="W19" s="128"/>
      <c r="X19" s="57" t="str">
        <f>$AC$5</f>
        <v>2</v>
      </c>
      <c r="Y19" s="8"/>
      <c r="Z19" s="8"/>
      <c r="AA19" s="1"/>
      <c r="AB19" s="1"/>
      <c r="AC19" s="1"/>
    </row>
    <row r="20" spans="1:29" x14ac:dyDescent="0.3">
      <c r="A20" s="129" t="s">
        <v>67</v>
      </c>
      <c r="B20" s="131" t="s">
        <v>0</v>
      </c>
      <c r="C20" s="132"/>
      <c r="D20" s="132"/>
      <c r="E20" s="133"/>
      <c r="F20" s="134" t="s">
        <v>1</v>
      </c>
      <c r="G20" s="132"/>
      <c r="H20" s="132"/>
      <c r="I20" s="135"/>
      <c r="J20" s="131" t="s">
        <v>2</v>
      </c>
      <c r="K20" s="132"/>
      <c r="L20" s="132"/>
      <c r="M20" s="133"/>
      <c r="N20" s="134" t="s">
        <v>3</v>
      </c>
      <c r="O20" s="132"/>
      <c r="P20" s="132"/>
      <c r="Q20" s="135"/>
      <c r="R20" s="136" t="s">
        <v>4</v>
      </c>
      <c r="S20" s="132" t="s">
        <v>5</v>
      </c>
      <c r="T20" s="132" t="s">
        <v>6</v>
      </c>
      <c r="U20" s="133" t="s">
        <v>7</v>
      </c>
      <c r="V20" s="113" t="str">
        <f>A20</f>
        <v>BKK Bánovce n./B.</v>
      </c>
      <c r="W20" s="114"/>
      <c r="X20" s="115"/>
      <c r="Y20" s="8"/>
      <c r="Z20" s="8"/>
      <c r="AA20" s="1"/>
      <c r="AB20" s="1"/>
      <c r="AC20" s="1"/>
    </row>
    <row r="21" spans="1:29" x14ac:dyDescent="0.3">
      <c r="A21" s="130"/>
      <c r="B21" s="75" t="s">
        <v>12</v>
      </c>
      <c r="C21" s="76" t="s">
        <v>13</v>
      </c>
      <c r="D21" s="76" t="s">
        <v>14</v>
      </c>
      <c r="E21" s="77" t="s">
        <v>7</v>
      </c>
      <c r="F21" s="78" t="s">
        <v>12</v>
      </c>
      <c r="G21" s="76" t="s">
        <v>13</v>
      </c>
      <c r="H21" s="76" t="s">
        <v>14</v>
      </c>
      <c r="I21" s="79" t="s">
        <v>7</v>
      </c>
      <c r="J21" s="75" t="s">
        <v>12</v>
      </c>
      <c r="K21" s="76" t="s">
        <v>13</v>
      </c>
      <c r="L21" s="76" t="s">
        <v>14</v>
      </c>
      <c r="M21" s="77" t="s">
        <v>7</v>
      </c>
      <c r="N21" s="78" t="s">
        <v>12</v>
      </c>
      <c r="O21" s="76" t="s">
        <v>13</v>
      </c>
      <c r="P21" s="76" t="s">
        <v>14</v>
      </c>
      <c r="Q21" s="79" t="s">
        <v>7</v>
      </c>
      <c r="R21" s="137"/>
      <c r="S21" s="138"/>
      <c r="T21" s="138"/>
      <c r="U21" s="139"/>
      <c r="V21" s="116"/>
      <c r="W21" s="117"/>
      <c r="X21" s="118"/>
      <c r="Y21" s="8"/>
      <c r="Z21" s="8"/>
      <c r="AA21" s="1"/>
      <c r="AB21" s="1"/>
      <c r="AC21" s="1"/>
    </row>
    <row r="22" spans="1:29" ht="16.8" x14ac:dyDescent="0.3">
      <c r="A22" s="35" t="s">
        <v>86</v>
      </c>
      <c r="B22" s="23">
        <v>89</v>
      </c>
      <c r="C22" s="24">
        <v>25</v>
      </c>
      <c r="D22" s="25">
        <v>7</v>
      </c>
      <c r="E22" s="5">
        <f>B22+C22</f>
        <v>114</v>
      </c>
      <c r="F22" s="31">
        <v>72</v>
      </c>
      <c r="G22" s="24">
        <v>25</v>
      </c>
      <c r="H22" s="25">
        <v>3</v>
      </c>
      <c r="I22" s="12">
        <f>F22+G22</f>
        <v>97</v>
      </c>
      <c r="J22" s="23">
        <v>94</v>
      </c>
      <c r="K22" s="24">
        <v>54</v>
      </c>
      <c r="L22" s="25">
        <v>2</v>
      </c>
      <c r="M22" s="5">
        <f>J22+K22</f>
        <v>148</v>
      </c>
      <c r="N22" s="33">
        <v>88</v>
      </c>
      <c r="O22" s="24">
        <v>36</v>
      </c>
      <c r="P22" s="25">
        <v>2</v>
      </c>
      <c r="Q22" s="12">
        <f>N22+O22</f>
        <v>124</v>
      </c>
      <c r="R22" s="16">
        <f t="shared" ref="R22:U25" si="14">SUM(B22,F22,J22,N22)</f>
        <v>343</v>
      </c>
      <c r="S22" s="13">
        <f t="shared" si="14"/>
        <v>140</v>
      </c>
      <c r="T22" s="13">
        <f t="shared" si="14"/>
        <v>14</v>
      </c>
      <c r="U22" s="17">
        <f t="shared" si="14"/>
        <v>483</v>
      </c>
      <c r="V22" s="119" t="s">
        <v>15</v>
      </c>
      <c r="W22" s="120"/>
      <c r="X22" s="9">
        <f>SUM(U22:U25)</f>
        <v>1990</v>
      </c>
      <c r="Y22" s="8"/>
      <c r="Z22" s="8"/>
      <c r="AA22" s="1"/>
      <c r="AB22" s="1"/>
      <c r="AC22" s="1"/>
    </row>
    <row r="23" spans="1:29" ht="15.6" x14ac:dyDescent="0.3">
      <c r="A23" s="36" t="s">
        <v>87</v>
      </c>
      <c r="B23" s="23">
        <v>91</v>
      </c>
      <c r="C23" s="24">
        <v>54</v>
      </c>
      <c r="D23" s="25">
        <v>1</v>
      </c>
      <c r="E23" s="5">
        <f t="shared" ref="E23:E25" si="15">B23+C23</f>
        <v>145</v>
      </c>
      <c r="F23" s="31">
        <v>87</v>
      </c>
      <c r="G23" s="24">
        <v>18</v>
      </c>
      <c r="H23" s="25">
        <v>6</v>
      </c>
      <c r="I23" s="12">
        <f t="shared" ref="I23:I25" si="16">F23+G23</f>
        <v>105</v>
      </c>
      <c r="J23" s="23">
        <v>83</v>
      </c>
      <c r="K23" s="24">
        <v>43</v>
      </c>
      <c r="L23" s="25">
        <v>4</v>
      </c>
      <c r="M23" s="5">
        <f t="shared" ref="M23:M25" si="17">J23+K23</f>
        <v>126</v>
      </c>
      <c r="N23" s="33">
        <v>77</v>
      </c>
      <c r="O23" s="24">
        <v>33</v>
      </c>
      <c r="P23" s="25">
        <v>2</v>
      </c>
      <c r="Q23" s="12">
        <f t="shared" ref="Q23:Q25" si="18">N23+O23</f>
        <v>110</v>
      </c>
      <c r="R23" s="18">
        <f t="shared" si="14"/>
        <v>338</v>
      </c>
      <c r="S23" s="14">
        <f t="shared" si="14"/>
        <v>148</v>
      </c>
      <c r="T23" s="14">
        <f t="shared" si="14"/>
        <v>13</v>
      </c>
      <c r="U23" s="19">
        <f t="shared" si="14"/>
        <v>486</v>
      </c>
      <c r="V23" s="121" t="s">
        <v>16</v>
      </c>
      <c r="W23" s="122"/>
      <c r="X23" s="10">
        <f>SUM(S22:S25)</f>
        <v>598</v>
      </c>
      <c r="Y23" s="8"/>
      <c r="Z23" s="8"/>
      <c r="AA23" s="1"/>
      <c r="AB23" s="1"/>
      <c r="AC23" s="1"/>
    </row>
    <row r="24" spans="1:29" ht="15.6" x14ac:dyDescent="0.3">
      <c r="A24" s="36" t="s">
        <v>88</v>
      </c>
      <c r="B24" s="23">
        <v>100</v>
      </c>
      <c r="C24" s="24">
        <v>45</v>
      </c>
      <c r="D24" s="25">
        <v>2</v>
      </c>
      <c r="E24" s="5">
        <f t="shared" si="15"/>
        <v>145</v>
      </c>
      <c r="F24" s="31">
        <v>93</v>
      </c>
      <c r="G24" s="24">
        <v>45</v>
      </c>
      <c r="H24" s="25">
        <v>0</v>
      </c>
      <c r="I24" s="12">
        <f t="shared" si="16"/>
        <v>138</v>
      </c>
      <c r="J24" s="23">
        <v>89</v>
      </c>
      <c r="K24" s="24">
        <v>38</v>
      </c>
      <c r="L24" s="25">
        <v>3</v>
      </c>
      <c r="M24" s="5">
        <f t="shared" si="17"/>
        <v>127</v>
      </c>
      <c r="N24" s="33">
        <v>82</v>
      </c>
      <c r="O24" s="24">
        <v>39</v>
      </c>
      <c r="P24" s="25">
        <v>4</v>
      </c>
      <c r="Q24" s="12">
        <f t="shared" si="18"/>
        <v>121</v>
      </c>
      <c r="R24" s="18">
        <f t="shared" si="14"/>
        <v>364</v>
      </c>
      <c r="S24" s="14">
        <f t="shared" si="14"/>
        <v>167</v>
      </c>
      <c r="T24" s="14">
        <f t="shared" si="14"/>
        <v>9</v>
      </c>
      <c r="U24" s="19">
        <f t="shared" si="14"/>
        <v>531</v>
      </c>
      <c r="V24" s="123" t="s">
        <v>17</v>
      </c>
      <c r="W24" s="124"/>
      <c r="X24" s="10">
        <f>SUM(T22:T25)</f>
        <v>49</v>
      </c>
      <c r="Y24" s="8"/>
      <c r="Z24" s="8"/>
      <c r="AA24" s="1"/>
      <c r="AB24" s="1"/>
      <c r="AC24" s="1"/>
    </row>
    <row r="25" spans="1:29" ht="16.2" thickBot="1" x14ac:dyDescent="0.35">
      <c r="A25" s="38" t="s">
        <v>89</v>
      </c>
      <c r="B25" s="28">
        <v>73</v>
      </c>
      <c r="C25" s="29">
        <v>35</v>
      </c>
      <c r="D25" s="30">
        <v>2</v>
      </c>
      <c r="E25" s="5">
        <f t="shared" si="15"/>
        <v>108</v>
      </c>
      <c r="F25" s="32">
        <v>90</v>
      </c>
      <c r="G25" s="29">
        <v>27</v>
      </c>
      <c r="H25" s="30">
        <v>7</v>
      </c>
      <c r="I25" s="12">
        <f t="shared" si="16"/>
        <v>117</v>
      </c>
      <c r="J25" s="28">
        <v>97</v>
      </c>
      <c r="K25" s="29">
        <v>36</v>
      </c>
      <c r="L25" s="30">
        <v>4</v>
      </c>
      <c r="M25" s="5">
        <f t="shared" si="17"/>
        <v>133</v>
      </c>
      <c r="N25" s="34">
        <v>87</v>
      </c>
      <c r="O25" s="29">
        <v>45</v>
      </c>
      <c r="P25" s="30">
        <v>0</v>
      </c>
      <c r="Q25" s="12">
        <f t="shared" si="18"/>
        <v>132</v>
      </c>
      <c r="R25" s="20">
        <f t="shared" si="14"/>
        <v>347</v>
      </c>
      <c r="S25" s="15">
        <f t="shared" si="14"/>
        <v>143</v>
      </c>
      <c r="T25" s="15">
        <f t="shared" si="14"/>
        <v>13</v>
      </c>
      <c r="U25" s="21">
        <f t="shared" si="14"/>
        <v>490</v>
      </c>
      <c r="V25" s="125" t="s">
        <v>11</v>
      </c>
      <c r="W25" s="126"/>
      <c r="X25" s="57" t="str">
        <f>$AC$6</f>
        <v>8</v>
      </c>
      <c r="Y25" s="8"/>
      <c r="Z25" s="8"/>
      <c r="AA25" s="1"/>
      <c r="AB25" s="1"/>
      <c r="AC25" s="1"/>
    </row>
    <row r="26" spans="1:29" x14ac:dyDescent="0.3">
      <c r="A26" s="129" t="s">
        <v>69</v>
      </c>
      <c r="B26" s="131" t="s">
        <v>0</v>
      </c>
      <c r="C26" s="132"/>
      <c r="D26" s="132"/>
      <c r="E26" s="133"/>
      <c r="F26" s="134" t="s">
        <v>1</v>
      </c>
      <c r="G26" s="132"/>
      <c r="H26" s="132"/>
      <c r="I26" s="135"/>
      <c r="J26" s="131" t="s">
        <v>2</v>
      </c>
      <c r="K26" s="132"/>
      <c r="L26" s="132"/>
      <c r="M26" s="133"/>
      <c r="N26" s="134" t="s">
        <v>3</v>
      </c>
      <c r="O26" s="132"/>
      <c r="P26" s="132"/>
      <c r="Q26" s="135"/>
      <c r="R26" s="136" t="s">
        <v>4</v>
      </c>
      <c r="S26" s="132" t="s">
        <v>5</v>
      </c>
      <c r="T26" s="132" t="s">
        <v>6</v>
      </c>
      <c r="U26" s="133" t="s">
        <v>7</v>
      </c>
      <c r="V26" s="113" t="str">
        <f>A26</f>
        <v>TJ Rakovice "A"</v>
      </c>
      <c r="W26" s="114"/>
      <c r="X26" s="115"/>
      <c r="Y26" s="8"/>
      <c r="Z26" s="8"/>
      <c r="AA26" s="1"/>
      <c r="AB26" s="1"/>
      <c r="AC26" s="1"/>
    </row>
    <row r="27" spans="1:29" x14ac:dyDescent="0.3">
      <c r="A27" s="130"/>
      <c r="B27" s="75" t="s">
        <v>12</v>
      </c>
      <c r="C27" s="76" t="s">
        <v>13</v>
      </c>
      <c r="D27" s="76" t="s">
        <v>14</v>
      </c>
      <c r="E27" s="77" t="s">
        <v>7</v>
      </c>
      <c r="F27" s="78" t="s">
        <v>12</v>
      </c>
      <c r="G27" s="76" t="s">
        <v>13</v>
      </c>
      <c r="H27" s="76" t="s">
        <v>14</v>
      </c>
      <c r="I27" s="79" t="s">
        <v>7</v>
      </c>
      <c r="J27" s="75" t="s">
        <v>12</v>
      </c>
      <c r="K27" s="76" t="s">
        <v>13</v>
      </c>
      <c r="L27" s="76" t="s">
        <v>14</v>
      </c>
      <c r="M27" s="77" t="s">
        <v>7</v>
      </c>
      <c r="N27" s="78" t="s">
        <v>12</v>
      </c>
      <c r="O27" s="76" t="s">
        <v>13</v>
      </c>
      <c r="P27" s="76" t="s">
        <v>14</v>
      </c>
      <c r="Q27" s="79" t="s">
        <v>7</v>
      </c>
      <c r="R27" s="137"/>
      <c r="S27" s="138"/>
      <c r="T27" s="138"/>
      <c r="U27" s="139"/>
      <c r="V27" s="116"/>
      <c r="W27" s="117"/>
      <c r="X27" s="118"/>
      <c r="Y27" s="8"/>
      <c r="Z27" s="8"/>
      <c r="AA27" s="1"/>
      <c r="AB27" s="1"/>
      <c r="AC27" s="1"/>
    </row>
    <row r="28" spans="1:29" ht="16.8" x14ac:dyDescent="0.3">
      <c r="A28" s="59" t="s">
        <v>90</v>
      </c>
      <c r="B28" s="60">
        <v>102</v>
      </c>
      <c r="C28" s="61">
        <v>61</v>
      </c>
      <c r="D28" s="62">
        <v>0</v>
      </c>
      <c r="E28" s="63">
        <f>B28+C28</f>
        <v>163</v>
      </c>
      <c r="F28" s="64">
        <v>104</v>
      </c>
      <c r="G28" s="61">
        <v>45</v>
      </c>
      <c r="H28" s="62">
        <v>2</v>
      </c>
      <c r="I28" s="65">
        <f>F28+G28</f>
        <v>149</v>
      </c>
      <c r="J28" s="60">
        <v>85</v>
      </c>
      <c r="K28" s="61">
        <v>43</v>
      </c>
      <c r="L28" s="62">
        <v>0</v>
      </c>
      <c r="M28" s="63">
        <f>J28+K28</f>
        <v>128</v>
      </c>
      <c r="N28" s="66">
        <v>104</v>
      </c>
      <c r="O28" s="61">
        <v>61</v>
      </c>
      <c r="P28" s="62">
        <v>0</v>
      </c>
      <c r="Q28" s="65">
        <f>N28+O28</f>
        <v>165</v>
      </c>
      <c r="R28" s="16">
        <f t="shared" ref="R28:U31" si="19">SUM(B28,F28,J28,N28)</f>
        <v>395</v>
      </c>
      <c r="S28" s="13">
        <f t="shared" si="19"/>
        <v>210</v>
      </c>
      <c r="T28" s="13">
        <f t="shared" si="19"/>
        <v>2</v>
      </c>
      <c r="U28" s="17">
        <f t="shared" si="19"/>
        <v>605</v>
      </c>
      <c r="V28" s="140" t="s">
        <v>15</v>
      </c>
      <c r="W28" s="141"/>
      <c r="X28" s="9">
        <f>SUM(U28:U31)</f>
        <v>2474</v>
      </c>
      <c r="Y28" s="8"/>
      <c r="Z28" s="8"/>
      <c r="AA28" s="1"/>
      <c r="AB28" s="1"/>
      <c r="AC28" s="1"/>
    </row>
    <row r="29" spans="1:29" ht="15.6" x14ac:dyDescent="0.3">
      <c r="A29" s="67" t="s">
        <v>91</v>
      </c>
      <c r="B29" s="60">
        <v>99</v>
      </c>
      <c r="C29" s="61">
        <v>45</v>
      </c>
      <c r="D29" s="62">
        <v>0</v>
      </c>
      <c r="E29" s="63">
        <f t="shared" ref="E29:E31" si="20">B29+C29</f>
        <v>144</v>
      </c>
      <c r="F29" s="64">
        <v>90</v>
      </c>
      <c r="G29" s="61">
        <v>51</v>
      </c>
      <c r="H29" s="62">
        <v>1</v>
      </c>
      <c r="I29" s="65">
        <f t="shared" ref="I29:I31" si="21">F29+G29</f>
        <v>141</v>
      </c>
      <c r="J29" s="60">
        <v>102</v>
      </c>
      <c r="K29" s="61">
        <v>62</v>
      </c>
      <c r="L29" s="62">
        <v>0</v>
      </c>
      <c r="M29" s="63">
        <f t="shared" ref="M29:M31" si="22">J29+K29</f>
        <v>164</v>
      </c>
      <c r="N29" s="66">
        <v>94</v>
      </c>
      <c r="O29" s="61">
        <v>51</v>
      </c>
      <c r="P29" s="62">
        <v>0</v>
      </c>
      <c r="Q29" s="65">
        <f t="shared" ref="Q29:Q31" si="23">N29+O29</f>
        <v>145</v>
      </c>
      <c r="R29" s="18">
        <f t="shared" si="19"/>
        <v>385</v>
      </c>
      <c r="S29" s="14">
        <f t="shared" si="19"/>
        <v>209</v>
      </c>
      <c r="T29" s="14">
        <f t="shared" si="19"/>
        <v>1</v>
      </c>
      <c r="U29" s="19">
        <f t="shared" si="19"/>
        <v>594</v>
      </c>
      <c r="V29" s="142" t="s">
        <v>16</v>
      </c>
      <c r="W29" s="143"/>
      <c r="X29" s="10">
        <f>SUM(S28:S31)</f>
        <v>922</v>
      </c>
      <c r="Y29" s="8"/>
      <c r="Z29" s="8"/>
      <c r="AA29" s="1"/>
      <c r="AB29" s="1"/>
      <c r="AC29" s="1"/>
    </row>
    <row r="30" spans="1:29" ht="15.6" x14ac:dyDescent="0.3">
      <c r="A30" s="59" t="s">
        <v>92</v>
      </c>
      <c r="B30" s="60">
        <v>101</v>
      </c>
      <c r="C30" s="61">
        <v>54</v>
      </c>
      <c r="D30" s="62">
        <v>0</v>
      </c>
      <c r="E30" s="63">
        <f t="shared" si="20"/>
        <v>155</v>
      </c>
      <c r="F30" s="64">
        <v>90</v>
      </c>
      <c r="G30" s="61">
        <v>77</v>
      </c>
      <c r="H30" s="62">
        <v>0</v>
      </c>
      <c r="I30" s="65">
        <f t="shared" si="21"/>
        <v>167</v>
      </c>
      <c r="J30" s="60">
        <v>105</v>
      </c>
      <c r="K30" s="61">
        <v>63</v>
      </c>
      <c r="L30" s="62">
        <v>0</v>
      </c>
      <c r="M30" s="63">
        <f t="shared" si="22"/>
        <v>168</v>
      </c>
      <c r="N30" s="66">
        <v>94</v>
      </c>
      <c r="O30" s="61">
        <v>45</v>
      </c>
      <c r="P30" s="62">
        <v>2</v>
      </c>
      <c r="Q30" s="65">
        <f t="shared" si="23"/>
        <v>139</v>
      </c>
      <c r="R30" s="18">
        <f t="shared" si="19"/>
        <v>390</v>
      </c>
      <c r="S30" s="14">
        <f t="shared" si="19"/>
        <v>239</v>
      </c>
      <c r="T30" s="14">
        <f t="shared" si="19"/>
        <v>2</v>
      </c>
      <c r="U30" s="19">
        <f t="shared" si="19"/>
        <v>629</v>
      </c>
      <c r="V30" s="144" t="s">
        <v>17</v>
      </c>
      <c r="W30" s="145"/>
      <c r="X30" s="10">
        <f>SUM(T28:T31)</f>
        <v>7</v>
      </c>
      <c r="Y30" s="8"/>
      <c r="Z30" s="8"/>
      <c r="AA30" s="1"/>
      <c r="AB30" s="1"/>
      <c r="AC30" s="1"/>
    </row>
    <row r="31" spans="1:29" ht="16.2" thickBot="1" x14ac:dyDescent="0.35">
      <c r="A31" s="74" t="s">
        <v>93</v>
      </c>
      <c r="B31" s="69">
        <v>92</v>
      </c>
      <c r="C31" s="70">
        <v>60</v>
      </c>
      <c r="D31" s="71">
        <v>0</v>
      </c>
      <c r="E31" s="63">
        <f t="shared" si="20"/>
        <v>152</v>
      </c>
      <c r="F31" s="72">
        <v>90</v>
      </c>
      <c r="G31" s="70">
        <v>72</v>
      </c>
      <c r="H31" s="71">
        <v>0</v>
      </c>
      <c r="I31" s="65">
        <f t="shared" si="21"/>
        <v>162</v>
      </c>
      <c r="J31" s="69">
        <v>108</v>
      </c>
      <c r="K31" s="70">
        <v>69</v>
      </c>
      <c r="L31" s="71">
        <v>1</v>
      </c>
      <c r="M31" s="63">
        <f t="shared" si="22"/>
        <v>177</v>
      </c>
      <c r="N31" s="73">
        <v>92</v>
      </c>
      <c r="O31" s="70">
        <v>63</v>
      </c>
      <c r="P31" s="71">
        <v>1</v>
      </c>
      <c r="Q31" s="65">
        <f t="shared" si="23"/>
        <v>155</v>
      </c>
      <c r="R31" s="20">
        <f t="shared" si="19"/>
        <v>382</v>
      </c>
      <c r="S31" s="15">
        <f t="shared" si="19"/>
        <v>264</v>
      </c>
      <c r="T31" s="15">
        <f t="shared" si="19"/>
        <v>2</v>
      </c>
      <c r="U31" s="21">
        <f t="shared" si="19"/>
        <v>646</v>
      </c>
      <c r="V31" s="127" t="s">
        <v>11</v>
      </c>
      <c r="W31" s="128"/>
      <c r="X31" s="57" t="str">
        <f>$AC$7</f>
        <v>1</v>
      </c>
      <c r="Y31" s="8"/>
      <c r="Z31" s="8"/>
      <c r="AA31" s="1"/>
      <c r="AB31" s="1"/>
      <c r="AC31" s="1"/>
    </row>
    <row r="32" spans="1:29" x14ac:dyDescent="0.3">
      <c r="A32" s="129" t="s">
        <v>70</v>
      </c>
      <c r="B32" s="131" t="s">
        <v>0</v>
      </c>
      <c r="C32" s="132"/>
      <c r="D32" s="132"/>
      <c r="E32" s="133"/>
      <c r="F32" s="134" t="s">
        <v>1</v>
      </c>
      <c r="G32" s="132"/>
      <c r="H32" s="132"/>
      <c r="I32" s="135"/>
      <c r="J32" s="131" t="s">
        <v>2</v>
      </c>
      <c r="K32" s="132"/>
      <c r="L32" s="132"/>
      <c r="M32" s="133"/>
      <c r="N32" s="134" t="s">
        <v>3</v>
      </c>
      <c r="O32" s="132"/>
      <c r="P32" s="132"/>
      <c r="Q32" s="135"/>
      <c r="R32" s="136" t="s">
        <v>4</v>
      </c>
      <c r="S32" s="132" t="s">
        <v>5</v>
      </c>
      <c r="T32" s="132" t="s">
        <v>6</v>
      </c>
      <c r="U32" s="133" t="s">
        <v>7</v>
      </c>
      <c r="V32" s="113" t="str">
        <f>A32</f>
        <v>KK Zlaté Klasy</v>
      </c>
      <c r="W32" s="114"/>
      <c r="X32" s="115"/>
      <c r="Y32" s="8"/>
      <c r="Z32" s="8"/>
      <c r="AA32" s="1"/>
      <c r="AB32" s="1"/>
      <c r="AC32" s="1"/>
    </row>
    <row r="33" spans="1:29" x14ac:dyDescent="0.3">
      <c r="A33" s="130"/>
      <c r="B33" s="75" t="s">
        <v>12</v>
      </c>
      <c r="C33" s="76" t="s">
        <v>13</v>
      </c>
      <c r="D33" s="76" t="s">
        <v>14</v>
      </c>
      <c r="E33" s="77" t="s">
        <v>7</v>
      </c>
      <c r="F33" s="78" t="s">
        <v>12</v>
      </c>
      <c r="G33" s="76" t="s">
        <v>13</v>
      </c>
      <c r="H33" s="76" t="s">
        <v>14</v>
      </c>
      <c r="I33" s="79" t="s">
        <v>7</v>
      </c>
      <c r="J33" s="75" t="s">
        <v>12</v>
      </c>
      <c r="K33" s="76" t="s">
        <v>13</v>
      </c>
      <c r="L33" s="76" t="s">
        <v>14</v>
      </c>
      <c r="M33" s="77" t="s">
        <v>7</v>
      </c>
      <c r="N33" s="78" t="s">
        <v>12</v>
      </c>
      <c r="O33" s="76" t="s">
        <v>13</v>
      </c>
      <c r="P33" s="76" t="s">
        <v>14</v>
      </c>
      <c r="Q33" s="79" t="s">
        <v>7</v>
      </c>
      <c r="R33" s="137"/>
      <c r="S33" s="138"/>
      <c r="T33" s="138"/>
      <c r="U33" s="139"/>
      <c r="V33" s="116"/>
      <c r="W33" s="117"/>
      <c r="X33" s="118"/>
      <c r="Y33" s="8"/>
      <c r="Z33" s="8"/>
      <c r="AA33" s="1"/>
      <c r="AB33" s="1"/>
      <c r="AC33" s="1"/>
    </row>
    <row r="34" spans="1:29" ht="16.8" x14ac:dyDescent="0.3">
      <c r="A34" s="35" t="s">
        <v>94</v>
      </c>
      <c r="B34" s="23">
        <v>92</v>
      </c>
      <c r="C34" s="24">
        <v>16</v>
      </c>
      <c r="D34" s="25">
        <v>10</v>
      </c>
      <c r="E34" s="5">
        <f>B34+C34</f>
        <v>108</v>
      </c>
      <c r="F34" s="31">
        <v>98</v>
      </c>
      <c r="G34" s="24">
        <v>34</v>
      </c>
      <c r="H34" s="25">
        <v>5</v>
      </c>
      <c r="I34" s="12">
        <f>F34+G34</f>
        <v>132</v>
      </c>
      <c r="J34" s="23">
        <v>93</v>
      </c>
      <c r="K34" s="24">
        <v>27</v>
      </c>
      <c r="L34" s="25">
        <v>5</v>
      </c>
      <c r="M34" s="5">
        <f>J34+K34</f>
        <v>120</v>
      </c>
      <c r="N34" s="33">
        <v>89</v>
      </c>
      <c r="O34" s="24">
        <v>27</v>
      </c>
      <c r="P34" s="25">
        <v>5</v>
      </c>
      <c r="Q34" s="12">
        <f>N34+O34</f>
        <v>116</v>
      </c>
      <c r="R34" s="16">
        <f t="shared" ref="R34:U37" si="24">SUM(B34,F34,J34,N34)</f>
        <v>372</v>
      </c>
      <c r="S34" s="13">
        <f t="shared" si="24"/>
        <v>104</v>
      </c>
      <c r="T34" s="13">
        <f t="shared" si="24"/>
        <v>25</v>
      </c>
      <c r="U34" s="17">
        <f t="shared" si="24"/>
        <v>476</v>
      </c>
      <c r="V34" s="119" t="s">
        <v>15</v>
      </c>
      <c r="W34" s="120"/>
      <c r="X34" s="9">
        <f>SUM(U34:U37)</f>
        <v>2249</v>
      </c>
      <c r="Y34" s="8"/>
      <c r="Z34" s="8"/>
      <c r="AA34" s="1"/>
      <c r="AB34" s="1"/>
      <c r="AC34" s="1"/>
    </row>
    <row r="35" spans="1:29" ht="15.6" x14ac:dyDescent="0.3">
      <c r="A35" s="36" t="s">
        <v>95</v>
      </c>
      <c r="B35" s="23">
        <v>104</v>
      </c>
      <c r="C35" s="24">
        <v>43</v>
      </c>
      <c r="D35" s="25">
        <v>3</v>
      </c>
      <c r="E35" s="5">
        <f t="shared" ref="E35:E37" si="25">B35+C35</f>
        <v>147</v>
      </c>
      <c r="F35" s="31">
        <v>95</v>
      </c>
      <c r="G35" s="24">
        <v>41</v>
      </c>
      <c r="H35" s="25">
        <v>2</v>
      </c>
      <c r="I35" s="12">
        <f t="shared" ref="I35:I37" si="26">F35+G35</f>
        <v>136</v>
      </c>
      <c r="J35" s="23">
        <v>95</v>
      </c>
      <c r="K35" s="24">
        <v>54</v>
      </c>
      <c r="L35" s="25">
        <v>1</v>
      </c>
      <c r="M35" s="5">
        <f t="shared" ref="M35:M37" si="27">J35+K35</f>
        <v>149</v>
      </c>
      <c r="N35" s="33">
        <v>106</v>
      </c>
      <c r="O35" s="24">
        <v>41</v>
      </c>
      <c r="P35" s="25">
        <v>2</v>
      </c>
      <c r="Q35" s="12">
        <f t="shared" ref="Q35:Q37" si="28">N35+O35</f>
        <v>147</v>
      </c>
      <c r="R35" s="18">
        <f t="shared" si="24"/>
        <v>400</v>
      </c>
      <c r="S35" s="14">
        <f t="shared" si="24"/>
        <v>179</v>
      </c>
      <c r="T35" s="14">
        <f t="shared" si="24"/>
        <v>8</v>
      </c>
      <c r="U35" s="19">
        <f t="shared" si="24"/>
        <v>579</v>
      </c>
      <c r="V35" s="121" t="s">
        <v>16</v>
      </c>
      <c r="W35" s="122"/>
      <c r="X35" s="10">
        <f>SUM(S34:S37)</f>
        <v>669</v>
      </c>
      <c r="Y35" s="8"/>
      <c r="Z35" s="8"/>
      <c r="AA35" s="1"/>
      <c r="AB35" s="1"/>
      <c r="AC35" s="1"/>
    </row>
    <row r="36" spans="1:29" ht="15.6" x14ac:dyDescent="0.3">
      <c r="A36" s="35" t="s">
        <v>96</v>
      </c>
      <c r="B36" s="23">
        <v>93</v>
      </c>
      <c r="C36" s="24">
        <v>44</v>
      </c>
      <c r="D36" s="25">
        <v>1</v>
      </c>
      <c r="E36" s="5">
        <f t="shared" si="25"/>
        <v>137</v>
      </c>
      <c r="F36" s="31">
        <v>100</v>
      </c>
      <c r="G36" s="24">
        <v>41</v>
      </c>
      <c r="H36" s="25">
        <v>1</v>
      </c>
      <c r="I36" s="12">
        <f t="shared" si="26"/>
        <v>141</v>
      </c>
      <c r="J36" s="23">
        <v>95</v>
      </c>
      <c r="K36" s="24">
        <v>45</v>
      </c>
      <c r="L36" s="25">
        <v>1</v>
      </c>
      <c r="M36" s="5">
        <f t="shared" si="27"/>
        <v>140</v>
      </c>
      <c r="N36" s="33">
        <v>111</v>
      </c>
      <c r="O36" s="24">
        <v>36</v>
      </c>
      <c r="P36" s="25">
        <v>2</v>
      </c>
      <c r="Q36" s="12">
        <f t="shared" si="28"/>
        <v>147</v>
      </c>
      <c r="R36" s="18">
        <f t="shared" si="24"/>
        <v>399</v>
      </c>
      <c r="S36" s="14">
        <f t="shared" si="24"/>
        <v>166</v>
      </c>
      <c r="T36" s="14">
        <f t="shared" si="24"/>
        <v>5</v>
      </c>
      <c r="U36" s="19">
        <f t="shared" si="24"/>
        <v>565</v>
      </c>
      <c r="V36" s="123" t="s">
        <v>17</v>
      </c>
      <c r="W36" s="124"/>
      <c r="X36" s="10">
        <f>SUM(T34:T37)</f>
        <v>39</v>
      </c>
      <c r="Y36" s="8"/>
      <c r="Z36" s="8"/>
      <c r="AA36" s="1"/>
      <c r="AB36" s="1"/>
      <c r="AC36" s="1"/>
    </row>
    <row r="37" spans="1:29" ht="16.2" thickBot="1" x14ac:dyDescent="0.35">
      <c r="A37" s="37" t="s">
        <v>104</v>
      </c>
      <c r="B37" s="28">
        <v>95</v>
      </c>
      <c r="C37" s="29">
        <v>51</v>
      </c>
      <c r="D37" s="30">
        <v>1</v>
      </c>
      <c r="E37" s="5">
        <f t="shared" si="25"/>
        <v>146</v>
      </c>
      <c r="F37" s="32">
        <v>100</v>
      </c>
      <c r="G37" s="29">
        <v>53</v>
      </c>
      <c r="H37" s="30">
        <v>0</v>
      </c>
      <c r="I37" s="12">
        <f t="shared" si="26"/>
        <v>153</v>
      </c>
      <c r="J37" s="28">
        <v>99</v>
      </c>
      <c r="K37" s="29">
        <v>62</v>
      </c>
      <c r="L37" s="30">
        <v>0</v>
      </c>
      <c r="M37" s="5">
        <f t="shared" si="27"/>
        <v>161</v>
      </c>
      <c r="N37" s="34">
        <v>115</v>
      </c>
      <c r="O37" s="29">
        <v>54</v>
      </c>
      <c r="P37" s="30">
        <v>0</v>
      </c>
      <c r="Q37" s="12">
        <f t="shared" si="28"/>
        <v>169</v>
      </c>
      <c r="R37" s="20">
        <f t="shared" si="24"/>
        <v>409</v>
      </c>
      <c r="S37" s="15">
        <f t="shared" si="24"/>
        <v>220</v>
      </c>
      <c r="T37" s="15">
        <f t="shared" si="24"/>
        <v>1</v>
      </c>
      <c r="U37" s="21">
        <f t="shared" si="24"/>
        <v>629</v>
      </c>
      <c r="V37" s="125" t="s">
        <v>11</v>
      </c>
      <c r="W37" s="126"/>
      <c r="X37" s="57" t="str">
        <f>$AC$8</f>
        <v>5</v>
      </c>
      <c r="Y37" s="8"/>
      <c r="Z37" s="8"/>
      <c r="AA37" s="1"/>
      <c r="AB37" s="1"/>
      <c r="AC37" s="1"/>
    </row>
    <row r="38" spans="1:29" x14ac:dyDescent="0.3">
      <c r="A38" s="129" t="s">
        <v>71</v>
      </c>
      <c r="B38" s="131" t="s">
        <v>0</v>
      </c>
      <c r="C38" s="132"/>
      <c r="D38" s="132"/>
      <c r="E38" s="133"/>
      <c r="F38" s="134" t="s">
        <v>1</v>
      </c>
      <c r="G38" s="132"/>
      <c r="H38" s="132"/>
      <c r="I38" s="135"/>
      <c r="J38" s="131" t="s">
        <v>2</v>
      </c>
      <c r="K38" s="132"/>
      <c r="L38" s="132"/>
      <c r="M38" s="133"/>
      <c r="N38" s="134" t="s">
        <v>3</v>
      </c>
      <c r="O38" s="132"/>
      <c r="P38" s="132"/>
      <c r="Q38" s="135"/>
      <c r="R38" s="136" t="s">
        <v>4</v>
      </c>
      <c r="S38" s="132" t="s">
        <v>5</v>
      </c>
      <c r="T38" s="132" t="s">
        <v>6</v>
      </c>
      <c r="U38" s="133" t="s">
        <v>7</v>
      </c>
      <c r="V38" s="113" t="str">
        <f>A38</f>
        <v>TJ Rakovice "ženy"</v>
      </c>
      <c r="W38" s="114"/>
      <c r="X38" s="115"/>
      <c r="Y38" s="8"/>
      <c r="Z38" s="8"/>
      <c r="AA38" s="1"/>
      <c r="AB38" s="1"/>
      <c r="AC38" s="1"/>
    </row>
    <row r="39" spans="1:29" x14ac:dyDescent="0.3">
      <c r="A39" s="130"/>
      <c r="B39" s="75" t="s">
        <v>12</v>
      </c>
      <c r="C39" s="76" t="s">
        <v>13</v>
      </c>
      <c r="D39" s="76" t="s">
        <v>14</v>
      </c>
      <c r="E39" s="77" t="s">
        <v>7</v>
      </c>
      <c r="F39" s="78" t="s">
        <v>12</v>
      </c>
      <c r="G39" s="76" t="s">
        <v>13</v>
      </c>
      <c r="H39" s="76" t="s">
        <v>14</v>
      </c>
      <c r="I39" s="79" t="s">
        <v>7</v>
      </c>
      <c r="J39" s="75" t="s">
        <v>12</v>
      </c>
      <c r="K39" s="76" t="s">
        <v>13</v>
      </c>
      <c r="L39" s="76" t="s">
        <v>14</v>
      </c>
      <c r="M39" s="77" t="s">
        <v>7</v>
      </c>
      <c r="N39" s="78" t="s">
        <v>12</v>
      </c>
      <c r="O39" s="76" t="s">
        <v>13</v>
      </c>
      <c r="P39" s="76" t="s">
        <v>14</v>
      </c>
      <c r="Q39" s="79" t="s">
        <v>7</v>
      </c>
      <c r="R39" s="137"/>
      <c r="S39" s="138"/>
      <c r="T39" s="138"/>
      <c r="U39" s="139"/>
      <c r="V39" s="116"/>
      <c r="W39" s="117"/>
      <c r="X39" s="118"/>
      <c r="Y39" s="8"/>
      <c r="Z39" s="8"/>
      <c r="AA39" s="1"/>
      <c r="AB39" s="1"/>
      <c r="AC39" s="1"/>
    </row>
    <row r="40" spans="1:29" ht="16.8" x14ac:dyDescent="0.3">
      <c r="A40" s="59" t="s">
        <v>97</v>
      </c>
      <c r="B40" s="60">
        <v>92</v>
      </c>
      <c r="C40" s="61">
        <v>40</v>
      </c>
      <c r="D40" s="62">
        <v>1</v>
      </c>
      <c r="E40" s="63">
        <f>B40+C40</f>
        <v>132</v>
      </c>
      <c r="F40" s="66">
        <v>96</v>
      </c>
      <c r="G40" s="61">
        <v>53</v>
      </c>
      <c r="H40" s="62">
        <v>1</v>
      </c>
      <c r="I40" s="65">
        <f>F40+G40</f>
        <v>149</v>
      </c>
      <c r="J40" s="60">
        <v>90</v>
      </c>
      <c r="K40" s="61">
        <v>53</v>
      </c>
      <c r="L40" s="62">
        <v>1</v>
      </c>
      <c r="M40" s="63">
        <f>J40+K40</f>
        <v>143</v>
      </c>
      <c r="N40" s="66">
        <v>104</v>
      </c>
      <c r="O40" s="61">
        <v>44</v>
      </c>
      <c r="P40" s="62">
        <v>0</v>
      </c>
      <c r="Q40" s="65">
        <f>N40+O40</f>
        <v>148</v>
      </c>
      <c r="R40" s="16">
        <f t="shared" ref="R40:U43" si="29">SUM(B40,F40,J40,N40)</f>
        <v>382</v>
      </c>
      <c r="S40" s="13">
        <f t="shared" si="29"/>
        <v>190</v>
      </c>
      <c r="T40" s="13">
        <f t="shared" si="29"/>
        <v>3</v>
      </c>
      <c r="U40" s="17">
        <f t="shared" si="29"/>
        <v>572</v>
      </c>
      <c r="V40" s="140" t="s">
        <v>15</v>
      </c>
      <c r="W40" s="141"/>
      <c r="X40" s="9">
        <f>SUM(U40:U43)</f>
        <v>2219</v>
      </c>
      <c r="Y40" s="8"/>
      <c r="Z40" s="8"/>
      <c r="AA40" s="1"/>
      <c r="AB40" s="1"/>
      <c r="AC40" s="1"/>
    </row>
    <row r="41" spans="1:29" ht="15.6" x14ac:dyDescent="0.3">
      <c r="A41" s="67" t="s">
        <v>98</v>
      </c>
      <c r="B41" s="60">
        <v>82</v>
      </c>
      <c r="C41" s="61">
        <v>49</v>
      </c>
      <c r="D41" s="62">
        <v>2</v>
      </c>
      <c r="E41" s="63">
        <f t="shared" ref="E41:E43" si="30">B41+C41</f>
        <v>131</v>
      </c>
      <c r="F41" s="66">
        <v>93</v>
      </c>
      <c r="G41" s="61">
        <v>45</v>
      </c>
      <c r="H41" s="62">
        <v>1</v>
      </c>
      <c r="I41" s="65">
        <f t="shared" ref="I41:I43" si="31">F41+G41</f>
        <v>138</v>
      </c>
      <c r="J41" s="60">
        <v>95</v>
      </c>
      <c r="K41" s="61">
        <v>45</v>
      </c>
      <c r="L41" s="62">
        <v>2</v>
      </c>
      <c r="M41" s="63">
        <f t="shared" ref="M41:M43" si="32">J41+K41</f>
        <v>140</v>
      </c>
      <c r="N41" s="66">
        <v>75</v>
      </c>
      <c r="O41" s="61">
        <v>33</v>
      </c>
      <c r="P41" s="62">
        <v>3</v>
      </c>
      <c r="Q41" s="65">
        <f t="shared" ref="Q41:Q43" si="33">N41+O41</f>
        <v>108</v>
      </c>
      <c r="R41" s="18">
        <f t="shared" si="29"/>
        <v>345</v>
      </c>
      <c r="S41" s="14">
        <f t="shared" si="29"/>
        <v>172</v>
      </c>
      <c r="T41" s="14">
        <f t="shared" si="29"/>
        <v>8</v>
      </c>
      <c r="U41" s="19">
        <f t="shared" si="29"/>
        <v>517</v>
      </c>
      <c r="V41" s="142" t="s">
        <v>16</v>
      </c>
      <c r="W41" s="143"/>
      <c r="X41" s="10">
        <f>SUM(S40:S43)</f>
        <v>732</v>
      </c>
      <c r="Y41" s="8"/>
      <c r="Z41" s="8"/>
      <c r="AA41" s="1"/>
      <c r="AB41" s="1"/>
      <c r="AC41" s="1"/>
    </row>
    <row r="42" spans="1:29" ht="15.6" x14ac:dyDescent="0.3">
      <c r="A42" s="59" t="s">
        <v>99</v>
      </c>
      <c r="B42" s="60">
        <v>103</v>
      </c>
      <c r="C42" s="61">
        <v>61</v>
      </c>
      <c r="D42" s="62">
        <v>0</v>
      </c>
      <c r="E42" s="63">
        <f t="shared" si="30"/>
        <v>164</v>
      </c>
      <c r="F42" s="66">
        <v>105</v>
      </c>
      <c r="G42" s="61">
        <v>43</v>
      </c>
      <c r="H42" s="62">
        <v>1</v>
      </c>
      <c r="I42" s="65">
        <f t="shared" si="31"/>
        <v>148</v>
      </c>
      <c r="J42" s="60">
        <v>92</v>
      </c>
      <c r="K42" s="61">
        <v>54</v>
      </c>
      <c r="L42" s="62">
        <v>0</v>
      </c>
      <c r="M42" s="63">
        <f t="shared" si="32"/>
        <v>146</v>
      </c>
      <c r="N42" s="66">
        <v>88</v>
      </c>
      <c r="O42" s="61">
        <v>50</v>
      </c>
      <c r="P42" s="62">
        <v>0</v>
      </c>
      <c r="Q42" s="65">
        <f t="shared" si="33"/>
        <v>138</v>
      </c>
      <c r="R42" s="18">
        <f t="shared" si="29"/>
        <v>388</v>
      </c>
      <c r="S42" s="14">
        <f t="shared" si="29"/>
        <v>208</v>
      </c>
      <c r="T42" s="14">
        <f t="shared" si="29"/>
        <v>1</v>
      </c>
      <c r="U42" s="19">
        <f t="shared" si="29"/>
        <v>596</v>
      </c>
      <c r="V42" s="144" t="s">
        <v>17</v>
      </c>
      <c r="W42" s="145"/>
      <c r="X42" s="10">
        <f>SUM(T40:T43)</f>
        <v>13</v>
      </c>
      <c r="Y42" s="8"/>
      <c r="Z42" s="8"/>
      <c r="AA42" s="1"/>
      <c r="AB42" s="1"/>
      <c r="AC42" s="1"/>
    </row>
    <row r="43" spans="1:29" ht="16.2" thickBot="1" x14ac:dyDescent="0.35">
      <c r="A43" s="74" t="s">
        <v>100</v>
      </c>
      <c r="B43" s="69">
        <v>96</v>
      </c>
      <c r="C43" s="70">
        <v>45</v>
      </c>
      <c r="D43" s="71">
        <v>0</v>
      </c>
      <c r="E43" s="63">
        <f t="shared" si="30"/>
        <v>141</v>
      </c>
      <c r="F43" s="73">
        <v>93</v>
      </c>
      <c r="G43" s="70">
        <v>35</v>
      </c>
      <c r="H43" s="71">
        <v>1</v>
      </c>
      <c r="I43" s="65">
        <f t="shared" si="31"/>
        <v>128</v>
      </c>
      <c r="J43" s="69">
        <v>89</v>
      </c>
      <c r="K43" s="70">
        <v>43</v>
      </c>
      <c r="L43" s="71">
        <v>0</v>
      </c>
      <c r="M43" s="63">
        <f t="shared" si="32"/>
        <v>132</v>
      </c>
      <c r="N43" s="73">
        <v>94</v>
      </c>
      <c r="O43" s="70">
        <v>39</v>
      </c>
      <c r="P43" s="71">
        <v>0</v>
      </c>
      <c r="Q43" s="65">
        <f t="shared" si="33"/>
        <v>133</v>
      </c>
      <c r="R43" s="20">
        <f t="shared" si="29"/>
        <v>372</v>
      </c>
      <c r="S43" s="15">
        <f t="shared" si="29"/>
        <v>162</v>
      </c>
      <c r="T43" s="15">
        <f t="shared" si="29"/>
        <v>1</v>
      </c>
      <c r="U43" s="21">
        <f t="shared" si="29"/>
        <v>534</v>
      </c>
      <c r="V43" s="127" t="s">
        <v>11</v>
      </c>
      <c r="W43" s="128"/>
      <c r="X43" s="57" t="str">
        <f>$AC$9</f>
        <v>7</v>
      </c>
      <c r="Y43" s="8"/>
      <c r="Z43" s="8"/>
      <c r="AA43" s="1"/>
      <c r="AB43" s="1"/>
      <c r="AC43" s="1"/>
    </row>
    <row r="44" spans="1:29" x14ac:dyDescent="0.3">
      <c r="A44" s="129" t="s">
        <v>72</v>
      </c>
      <c r="B44" s="131" t="s">
        <v>0</v>
      </c>
      <c r="C44" s="132"/>
      <c r="D44" s="132"/>
      <c r="E44" s="133"/>
      <c r="F44" s="134" t="s">
        <v>1</v>
      </c>
      <c r="G44" s="132"/>
      <c r="H44" s="132"/>
      <c r="I44" s="135"/>
      <c r="J44" s="131" t="s">
        <v>2</v>
      </c>
      <c r="K44" s="132"/>
      <c r="L44" s="132"/>
      <c r="M44" s="133"/>
      <c r="N44" s="134" t="s">
        <v>3</v>
      </c>
      <c r="O44" s="132"/>
      <c r="P44" s="132"/>
      <c r="Q44" s="135"/>
      <c r="R44" s="136" t="s">
        <v>4</v>
      </c>
      <c r="S44" s="132" t="s">
        <v>5</v>
      </c>
      <c r="T44" s="132" t="s">
        <v>6</v>
      </c>
      <c r="U44" s="133" t="s">
        <v>7</v>
      </c>
      <c r="V44" s="113" t="str">
        <f>A44</f>
        <v>KK Pivka</v>
      </c>
      <c r="W44" s="114"/>
      <c r="X44" s="115"/>
      <c r="Y44" s="8"/>
      <c r="Z44" s="8"/>
      <c r="AA44" s="1"/>
      <c r="AB44" s="1"/>
      <c r="AC44" s="1"/>
    </row>
    <row r="45" spans="1:29" x14ac:dyDescent="0.3">
      <c r="A45" s="130"/>
      <c r="B45" s="75" t="s">
        <v>12</v>
      </c>
      <c r="C45" s="76" t="s">
        <v>13</v>
      </c>
      <c r="D45" s="76" t="s">
        <v>14</v>
      </c>
      <c r="E45" s="77" t="s">
        <v>7</v>
      </c>
      <c r="F45" s="78" t="s">
        <v>12</v>
      </c>
      <c r="G45" s="76" t="s">
        <v>13</v>
      </c>
      <c r="H45" s="76" t="s">
        <v>14</v>
      </c>
      <c r="I45" s="79" t="s">
        <v>7</v>
      </c>
      <c r="J45" s="75" t="s">
        <v>12</v>
      </c>
      <c r="K45" s="76" t="s">
        <v>13</v>
      </c>
      <c r="L45" s="76" t="s">
        <v>14</v>
      </c>
      <c r="M45" s="77" t="s">
        <v>7</v>
      </c>
      <c r="N45" s="78" t="s">
        <v>12</v>
      </c>
      <c r="O45" s="76" t="s">
        <v>13</v>
      </c>
      <c r="P45" s="76" t="s">
        <v>14</v>
      </c>
      <c r="Q45" s="79" t="s">
        <v>7</v>
      </c>
      <c r="R45" s="137"/>
      <c r="S45" s="138"/>
      <c r="T45" s="138"/>
      <c r="U45" s="139"/>
      <c r="V45" s="116"/>
      <c r="W45" s="117"/>
      <c r="X45" s="118"/>
      <c r="Y45" s="8"/>
      <c r="Z45" s="8"/>
      <c r="AA45" s="1"/>
      <c r="AB45" s="1"/>
      <c r="AC45" s="1"/>
    </row>
    <row r="46" spans="1:29" ht="16.8" x14ac:dyDescent="0.3">
      <c r="A46" s="35" t="s">
        <v>101</v>
      </c>
      <c r="B46" s="23">
        <v>89</v>
      </c>
      <c r="C46" s="24">
        <v>25</v>
      </c>
      <c r="D46" s="25">
        <v>7</v>
      </c>
      <c r="E46" s="5">
        <f>B46+C46</f>
        <v>114</v>
      </c>
      <c r="F46" s="31">
        <v>101</v>
      </c>
      <c r="G46" s="24">
        <v>54</v>
      </c>
      <c r="H46" s="25">
        <v>1</v>
      </c>
      <c r="I46" s="12">
        <f>F46+G46</f>
        <v>155</v>
      </c>
      <c r="J46" s="23">
        <v>93</v>
      </c>
      <c r="K46" s="24">
        <v>52</v>
      </c>
      <c r="L46" s="25">
        <v>0</v>
      </c>
      <c r="M46" s="5">
        <f>J46+K46</f>
        <v>145</v>
      </c>
      <c r="N46" s="33">
        <v>92</v>
      </c>
      <c r="O46" s="24">
        <v>32</v>
      </c>
      <c r="P46" s="25">
        <v>3</v>
      </c>
      <c r="Q46" s="12">
        <f>N46+O46</f>
        <v>124</v>
      </c>
      <c r="R46" s="16">
        <f t="shared" ref="R46:U49" si="34">SUM(B46,F46,J46,N46)</f>
        <v>375</v>
      </c>
      <c r="S46" s="13">
        <f t="shared" si="34"/>
        <v>163</v>
      </c>
      <c r="T46" s="13">
        <f t="shared" si="34"/>
        <v>11</v>
      </c>
      <c r="U46" s="17">
        <f t="shared" si="34"/>
        <v>538</v>
      </c>
      <c r="V46" s="119" t="s">
        <v>15</v>
      </c>
      <c r="W46" s="120"/>
      <c r="X46" s="9">
        <f>SUM(U46:U49)</f>
        <v>2227</v>
      </c>
      <c r="Y46" s="8"/>
      <c r="Z46" s="8"/>
      <c r="AA46" s="1"/>
      <c r="AB46" s="1"/>
      <c r="AC46" s="1"/>
    </row>
    <row r="47" spans="1:29" ht="15.6" x14ac:dyDescent="0.3">
      <c r="A47" s="36" t="s">
        <v>102</v>
      </c>
      <c r="B47" s="23">
        <v>102</v>
      </c>
      <c r="C47" s="24">
        <v>44</v>
      </c>
      <c r="D47" s="25">
        <v>2</v>
      </c>
      <c r="E47" s="5">
        <f t="shared" ref="E47:E49" si="35">B47+C47</f>
        <v>146</v>
      </c>
      <c r="F47" s="31">
        <v>94</v>
      </c>
      <c r="G47" s="24">
        <v>17</v>
      </c>
      <c r="H47" s="25">
        <v>6</v>
      </c>
      <c r="I47" s="12">
        <f t="shared" ref="I47:I49" si="36">F47+G47</f>
        <v>111</v>
      </c>
      <c r="J47" s="23">
        <v>86</v>
      </c>
      <c r="K47" s="24">
        <v>31</v>
      </c>
      <c r="L47" s="25">
        <v>2</v>
      </c>
      <c r="M47" s="5">
        <f t="shared" ref="M47:M49" si="37">J47+K47</f>
        <v>117</v>
      </c>
      <c r="N47" s="33">
        <v>104</v>
      </c>
      <c r="O47" s="24">
        <v>43</v>
      </c>
      <c r="P47" s="25">
        <v>4</v>
      </c>
      <c r="Q47" s="12">
        <f t="shared" ref="Q47:Q49" si="38">N47+O47</f>
        <v>147</v>
      </c>
      <c r="R47" s="18">
        <f t="shared" si="34"/>
        <v>386</v>
      </c>
      <c r="S47" s="14">
        <f t="shared" si="34"/>
        <v>135</v>
      </c>
      <c r="T47" s="14">
        <f t="shared" si="34"/>
        <v>14</v>
      </c>
      <c r="U47" s="19">
        <f t="shared" si="34"/>
        <v>521</v>
      </c>
      <c r="V47" s="121" t="s">
        <v>16</v>
      </c>
      <c r="W47" s="122"/>
      <c r="X47" s="10">
        <f>SUM(S46:S49)</f>
        <v>656</v>
      </c>
      <c r="Y47" s="8"/>
      <c r="Z47" s="8"/>
      <c r="AA47" s="1"/>
      <c r="AB47" s="1"/>
      <c r="AC47" s="1"/>
    </row>
    <row r="48" spans="1:29" ht="15.6" x14ac:dyDescent="0.3">
      <c r="A48" s="35" t="s">
        <v>103</v>
      </c>
      <c r="B48" s="23">
        <v>92</v>
      </c>
      <c r="C48" s="24">
        <v>36</v>
      </c>
      <c r="D48" s="25">
        <v>2</v>
      </c>
      <c r="E48" s="5">
        <f t="shared" si="35"/>
        <v>128</v>
      </c>
      <c r="F48" s="31">
        <v>109</v>
      </c>
      <c r="G48" s="24">
        <v>43</v>
      </c>
      <c r="H48" s="25">
        <v>2</v>
      </c>
      <c r="I48" s="12">
        <f t="shared" si="36"/>
        <v>152</v>
      </c>
      <c r="J48" s="23">
        <v>88</v>
      </c>
      <c r="K48" s="24">
        <v>45</v>
      </c>
      <c r="L48" s="25">
        <v>1</v>
      </c>
      <c r="M48" s="5">
        <f t="shared" si="37"/>
        <v>133</v>
      </c>
      <c r="N48" s="33">
        <v>95</v>
      </c>
      <c r="O48" s="24">
        <v>26</v>
      </c>
      <c r="P48" s="25">
        <v>2</v>
      </c>
      <c r="Q48" s="12">
        <f t="shared" si="38"/>
        <v>121</v>
      </c>
      <c r="R48" s="18">
        <f t="shared" si="34"/>
        <v>384</v>
      </c>
      <c r="S48" s="14">
        <f t="shared" si="34"/>
        <v>150</v>
      </c>
      <c r="T48" s="14">
        <f t="shared" si="34"/>
        <v>7</v>
      </c>
      <c r="U48" s="19">
        <f t="shared" si="34"/>
        <v>534</v>
      </c>
      <c r="V48" s="123" t="s">
        <v>17</v>
      </c>
      <c r="W48" s="124"/>
      <c r="X48" s="10">
        <f>SUM(T46:T49)</f>
        <v>36</v>
      </c>
      <c r="Y48" s="8"/>
      <c r="Z48" s="8"/>
      <c r="AA48" s="1"/>
      <c r="AB48" s="1"/>
      <c r="AC48" s="1"/>
    </row>
    <row r="49" spans="1:29" ht="16.2" thickBot="1" x14ac:dyDescent="0.35">
      <c r="A49" s="37" t="s">
        <v>105</v>
      </c>
      <c r="B49" s="28">
        <v>115</v>
      </c>
      <c r="C49" s="29">
        <v>58</v>
      </c>
      <c r="D49" s="30">
        <v>1</v>
      </c>
      <c r="E49" s="5">
        <f t="shared" si="35"/>
        <v>173</v>
      </c>
      <c r="F49" s="32">
        <v>103</v>
      </c>
      <c r="G49" s="29">
        <v>54</v>
      </c>
      <c r="H49" s="30">
        <v>0</v>
      </c>
      <c r="I49" s="12">
        <f t="shared" si="36"/>
        <v>157</v>
      </c>
      <c r="J49" s="28">
        <v>101</v>
      </c>
      <c r="K49" s="29">
        <v>52</v>
      </c>
      <c r="L49" s="30">
        <v>1</v>
      </c>
      <c r="M49" s="5">
        <f t="shared" si="37"/>
        <v>153</v>
      </c>
      <c r="N49" s="34">
        <v>107</v>
      </c>
      <c r="O49" s="29">
        <v>44</v>
      </c>
      <c r="P49" s="30">
        <v>2</v>
      </c>
      <c r="Q49" s="12">
        <f t="shared" si="38"/>
        <v>151</v>
      </c>
      <c r="R49" s="20">
        <f t="shared" si="34"/>
        <v>426</v>
      </c>
      <c r="S49" s="15">
        <f t="shared" si="34"/>
        <v>208</v>
      </c>
      <c r="T49" s="15">
        <f t="shared" si="34"/>
        <v>4</v>
      </c>
      <c r="U49" s="21">
        <f t="shared" si="34"/>
        <v>634</v>
      </c>
      <c r="V49" s="125" t="s">
        <v>11</v>
      </c>
      <c r="W49" s="126"/>
      <c r="X49" s="57" t="str">
        <f>$AC$10</f>
        <v>6</v>
      </c>
      <c r="Y49" s="8"/>
      <c r="Z49" s="8"/>
      <c r="AA49" s="1"/>
      <c r="AB49" s="1"/>
      <c r="AC49" s="1"/>
    </row>
    <row r="50" spans="1:29" x14ac:dyDescent="0.3">
      <c r="N50" s="11"/>
      <c r="O50" s="11"/>
      <c r="P50" s="11"/>
    </row>
  </sheetData>
  <sheetProtection selectLockedCells="1"/>
  <mergeCells count="121">
    <mergeCell ref="A1:X1"/>
    <mergeCell ref="A2:A3"/>
    <mergeCell ref="B2:E2"/>
    <mergeCell ref="F2:I2"/>
    <mergeCell ref="J2:M2"/>
    <mergeCell ref="N2:Q2"/>
    <mergeCell ref="R2:R3"/>
    <mergeCell ref="S2:S3"/>
    <mergeCell ref="T2:T3"/>
    <mergeCell ref="U2:U3"/>
    <mergeCell ref="A8:A9"/>
    <mergeCell ref="B8:E8"/>
    <mergeCell ref="F8:I8"/>
    <mergeCell ref="J8:M8"/>
    <mergeCell ref="N8:Q8"/>
    <mergeCell ref="R8:R9"/>
    <mergeCell ref="V2:X3"/>
    <mergeCell ref="Y3:Z3"/>
    <mergeCell ref="V4:W4"/>
    <mergeCell ref="Y4:Z4"/>
    <mergeCell ref="V5:W5"/>
    <mergeCell ref="Y5:Z5"/>
    <mergeCell ref="S8:S9"/>
    <mergeCell ref="T8:T9"/>
    <mergeCell ref="U8:U9"/>
    <mergeCell ref="V8:X9"/>
    <mergeCell ref="Y8:Z8"/>
    <mergeCell ref="Y9:Z9"/>
    <mergeCell ref="V6:W6"/>
    <mergeCell ref="Y6:Z6"/>
    <mergeCell ref="V7:W7"/>
    <mergeCell ref="Y7:Z7"/>
    <mergeCell ref="T14:T15"/>
    <mergeCell ref="U14:U15"/>
    <mergeCell ref="V14:X15"/>
    <mergeCell ref="V16:W16"/>
    <mergeCell ref="V10:W10"/>
    <mergeCell ref="Y10:Z10"/>
    <mergeCell ref="V11:W11"/>
    <mergeCell ref="V12:W12"/>
    <mergeCell ref="V13:W13"/>
    <mergeCell ref="A20:A21"/>
    <mergeCell ref="B20:E20"/>
    <mergeCell ref="F20:I20"/>
    <mergeCell ref="J20:M20"/>
    <mergeCell ref="N20:Q20"/>
    <mergeCell ref="R20:R21"/>
    <mergeCell ref="S20:S21"/>
    <mergeCell ref="R14:R15"/>
    <mergeCell ref="S14:S15"/>
    <mergeCell ref="A14:A15"/>
    <mergeCell ref="B14:E14"/>
    <mergeCell ref="F14:I14"/>
    <mergeCell ref="J14:M14"/>
    <mergeCell ref="N14:Q14"/>
    <mergeCell ref="T20:T21"/>
    <mergeCell ref="U20:U21"/>
    <mergeCell ref="V20:X21"/>
    <mergeCell ref="V22:W22"/>
    <mergeCell ref="V23:W23"/>
    <mergeCell ref="V24:W24"/>
    <mergeCell ref="V17:W17"/>
    <mergeCell ref="V18:W18"/>
    <mergeCell ref="V19:W19"/>
    <mergeCell ref="V25:W25"/>
    <mergeCell ref="A26:A27"/>
    <mergeCell ref="B26:E26"/>
    <mergeCell ref="F26:I26"/>
    <mergeCell ref="J26:M26"/>
    <mergeCell ref="N26:Q26"/>
    <mergeCell ref="R26:R27"/>
    <mergeCell ref="S26:S27"/>
    <mergeCell ref="T26:T27"/>
    <mergeCell ref="U26:U27"/>
    <mergeCell ref="T32:T33"/>
    <mergeCell ref="U32:U33"/>
    <mergeCell ref="V32:X33"/>
    <mergeCell ref="V34:W34"/>
    <mergeCell ref="V26:X27"/>
    <mergeCell ref="V28:W28"/>
    <mergeCell ref="V29:W29"/>
    <mergeCell ref="V30:W30"/>
    <mergeCell ref="V31:W31"/>
    <mergeCell ref="A38:A39"/>
    <mergeCell ref="B38:E38"/>
    <mergeCell ref="F38:I38"/>
    <mergeCell ref="J38:M38"/>
    <mergeCell ref="N38:Q38"/>
    <mergeCell ref="R38:R39"/>
    <mergeCell ref="S38:S39"/>
    <mergeCell ref="R32:R33"/>
    <mergeCell ref="S32:S33"/>
    <mergeCell ref="A32:A33"/>
    <mergeCell ref="B32:E32"/>
    <mergeCell ref="F32:I32"/>
    <mergeCell ref="J32:M32"/>
    <mergeCell ref="N32:Q32"/>
    <mergeCell ref="T38:T39"/>
    <mergeCell ref="U38:U39"/>
    <mergeCell ref="V38:X39"/>
    <mergeCell ref="V40:W40"/>
    <mergeCell ref="V41:W41"/>
    <mergeCell ref="V42:W42"/>
    <mergeCell ref="V35:W35"/>
    <mergeCell ref="V36:W36"/>
    <mergeCell ref="V37:W37"/>
    <mergeCell ref="V44:X45"/>
    <mergeCell ref="V46:W46"/>
    <mergeCell ref="V47:W47"/>
    <mergeCell ref="V48:W48"/>
    <mergeCell ref="V49:W49"/>
    <mergeCell ref="V43:W43"/>
    <mergeCell ref="A44:A45"/>
    <mergeCell ref="B44:E44"/>
    <mergeCell ref="F44:I44"/>
    <mergeCell ref="J44:M44"/>
    <mergeCell ref="N44:Q44"/>
    <mergeCell ref="R44:R45"/>
    <mergeCell ref="S44:S45"/>
    <mergeCell ref="T44:T45"/>
    <mergeCell ref="U44:U45"/>
  </mergeCells>
  <pageMargins left="0.51181102362204722" right="0.23622047244094491" top="0.15748031496062992" bottom="0.15748031496062992" header="0.31496062992125984" footer="0.31496062992125984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pageSetUpPr fitToPage="1"/>
  </sheetPr>
  <dimension ref="A1:L62389"/>
  <sheetViews>
    <sheetView view="pageLayout" topLeftCell="A4" workbookViewId="0">
      <selection activeCell="B4" sqref="B4:G39"/>
    </sheetView>
  </sheetViews>
  <sheetFormatPr defaultRowHeight="13.2" x14ac:dyDescent="0.25"/>
  <cols>
    <col min="1" max="1" width="1.5546875" style="39" customWidth="1"/>
    <col min="2" max="2" width="5.33203125" style="39" customWidth="1"/>
    <col min="3" max="3" width="39" style="39" customWidth="1"/>
    <col min="4" max="4" width="29.5546875" style="39" customWidth="1"/>
    <col min="5" max="5" width="8.88671875" style="39" customWidth="1"/>
    <col min="6" max="6" width="9" style="39" customWidth="1"/>
    <col min="7" max="7" width="9.5546875" style="39" customWidth="1"/>
    <col min="8" max="8" width="12.109375" style="39" customWidth="1"/>
    <col min="9" max="9" width="10.6640625" style="39" hidden="1" customWidth="1"/>
    <col min="10" max="10" width="0" style="39" hidden="1" customWidth="1"/>
    <col min="11" max="11" width="10.6640625" style="39" hidden="1" customWidth="1"/>
    <col min="12" max="12" width="7.109375" style="39" hidden="1" customWidth="1"/>
    <col min="13" max="50" width="0" style="39" hidden="1" customWidth="1"/>
    <col min="51" max="257" width="9.109375" style="39"/>
    <col min="258" max="258" width="0" style="39" hidden="1" customWidth="1"/>
    <col min="259" max="259" width="5.33203125" style="39" customWidth="1"/>
    <col min="260" max="260" width="30.88671875" style="39" customWidth="1"/>
    <col min="261" max="261" width="29.5546875" style="39" customWidth="1"/>
    <col min="262" max="262" width="9" style="39" customWidth="1"/>
    <col min="263" max="263" width="9.5546875" style="39" customWidth="1"/>
    <col min="264" max="264" width="12.109375" style="39" customWidth="1"/>
    <col min="265" max="306" width="0" style="39" hidden="1" customWidth="1"/>
    <col min="307" max="513" width="9.109375" style="39"/>
    <col min="514" max="514" width="0" style="39" hidden="1" customWidth="1"/>
    <col min="515" max="515" width="5.33203125" style="39" customWidth="1"/>
    <col min="516" max="516" width="30.88671875" style="39" customWidth="1"/>
    <col min="517" max="517" width="29.5546875" style="39" customWidth="1"/>
    <col min="518" max="518" width="9" style="39" customWidth="1"/>
    <col min="519" max="519" width="9.5546875" style="39" customWidth="1"/>
    <col min="520" max="520" width="12.109375" style="39" customWidth="1"/>
    <col min="521" max="562" width="0" style="39" hidden="1" customWidth="1"/>
    <col min="563" max="769" width="9.109375" style="39"/>
    <col min="770" max="770" width="0" style="39" hidden="1" customWidth="1"/>
    <col min="771" max="771" width="5.33203125" style="39" customWidth="1"/>
    <col min="772" max="772" width="30.88671875" style="39" customWidth="1"/>
    <col min="773" max="773" width="29.5546875" style="39" customWidth="1"/>
    <col min="774" max="774" width="9" style="39" customWidth="1"/>
    <col min="775" max="775" width="9.5546875" style="39" customWidth="1"/>
    <col min="776" max="776" width="12.109375" style="39" customWidth="1"/>
    <col min="777" max="818" width="0" style="39" hidden="1" customWidth="1"/>
    <col min="819" max="1025" width="9.109375" style="39"/>
    <col min="1026" max="1026" width="0" style="39" hidden="1" customWidth="1"/>
    <col min="1027" max="1027" width="5.33203125" style="39" customWidth="1"/>
    <col min="1028" max="1028" width="30.88671875" style="39" customWidth="1"/>
    <col min="1029" max="1029" width="29.5546875" style="39" customWidth="1"/>
    <col min="1030" max="1030" width="9" style="39" customWidth="1"/>
    <col min="1031" max="1031" width="9.5546875" style="39" customWidth="1"/>
    <col min="1032" max="1032" width="12.109375" style="39" customWidth="1"/>
    <col min="1033" max="1074" width="0" style="39" hidden="1" customWidth="1"/>
    <col min="1075" max="1281" width="9.109375" style="39"/>
    <col min="1282" max="1282" width="0" style="39" hidden="1" customWidth="1"/>
    <col min="1283" max="1283" width="5.33203125" style="39" customWidth="1"/>
    <col min="1284" max="1284" width="30.88671875" style="39" customWidth="1"/>
    <col min="1285" max="1285" width="29.5546875" style="39" customWidth="1"/>
    <col min="1286" max="1286" width="9" style="39" customWidth="1"/>
    <col min="1287" max="1287" width="9.5546875" style="39" customWidth="1"/>
    <col min="1288" max="1288" width="12.109375" style="39" customWidth="1"/>
    <col min="1289" max="1330" width="0" style="39" hidden="1" customWidth="1"/>
    <col min="1331" max="1537" width="9.109375" style="39"/>
    <col min="1538" max="1538" width="0" style="39" hidden="1" customWidth="1"/>
    <col min="1539" max="1539" width="5.33203125" style="39" customWidth="1"/>
    <col min="1540" max="1540" width="30.88671875" style="39" customWidth="1"/>
    <col min="1541" max="1541" width="29.5546875" style="39" customWidth="1"/>
    <col min="1542" max="1542" width="9" style="39" customWidth="1"/>
    <col min="1543" max="1543" width="9.5546875" style="39" customWidth="1"/>
    <col min="1544" max="1544" width="12.109375" style="39" customWidth="1"/>
    <col min="1545" max="1586" width="0" style="39" hidden="1" customWidth="1"/>
    <col min="1587" max="1793" width="9.109375" style="39"/>
    <col min="1794" max="1794" width="0" style="39" hidden="1" customWidth="1"/>
    <col min="1795" max="1795" width="5.33203125" style="39" customWidth="1"/>
    <col min="1796" max="1796" width="30.88671875" style="39" customWidth="1"/>
    <col min="1797" max="1797" width="29.5546875" style="39" customWidth="1"/>
    <col min="1798" max="1798" width="9" style="39" customWidth="1"/>
    <col min="1799" max="1799" width="9.5546875" style="39" customWidth="1"/>
    <col min="1800" max="1800" width="12.109375" style="39" customWidth="1"/>
    <col min="1801" max="1842" width="0" style="39" hidden="1" customWidth="1"/>
    <col min="1843" max="2049" width="9.109375" style="39"/>
    <col min="2050" max="2050" width="0" style="39" hidden="1" customWidth="1"/>
    <col min="2051" max="2051" width="5.33203125" style="39" customWidth="1"/>
    <col min="2052" max="2052" width="30.88671875" style="39" customWidth="1"/>
    <col min="2053" max="2053" width="29.5546875" style="39" customWidth="1"/>
    <col min="2054" max="2054" width="9" style="39" customWidth="1"/>
    <col min="2055" max="2055" width="9.5546875" style="39" customWidth="1"/>
    <col min="2056" max="2056" width="12.109375" style="39" customWidth="1"/>
    <col min="2057" max="2098" width="0" style="39" hidden="1" customWidth="1"/>
    <col min="2099" max="2305" width="9.109375" style="39"/>
    <col min="2306" max="2306" width="0" style="39" hidden="1" customWidth="1"/>
    <col min="2307" max="2307" width="5.33203125" style="39" customWidth="1"/>
    <col min="2308" max="2308" width="30.88671875" style="39" customWidth="1"/>
    <col min="2309" max="2309" width="29.5546875" style="39" customWidth="1"/>
    <col min="2310" max="2310" width="9" style="39" customWidth="1"/>
    <col min="2311" max="2311" width="9.5546875" style="39" customWidth="1"/>
    <col min="2312" max="2312" width="12.109375" style="39" customWidth="1"/>
    <col min="2313" max="2354" width="0" style="39" hidden="1" customWidth="1"/>
    <col min="2355" max="2561" width="9.109375" style="39"/>
    <col min="2562" max="2562" width="0" style="39" hidden="1" customWidth="1"/>
    <col min="2563" max="2563" width="5.33203125" style="39" customWidth="1"/>
    <col min="2564" max="2564" width="30.88671875" style="39" customWidth="1"/>
    <col min="2565" max="2565" width="29.5546875" style="39" customWidth="1"/>
    <col min="2566" max="2566" width="9" style="39" customWidth="1"/>
    <col min="2567" max="2567" width="9.5546875" style="39" customWidth="1"/>
    <col min="2568" max="2568" width="12.109375" style="39" customWidth="1"/>
    <col min="2569" max="2610" width="0" style="39" hidden="1" customWidth="1"/>
    <col min="2611" max="2817" width="9.109375" style="39"/>
    <col min="2818" max="2818" width="0" style="39" hidden="1" customWidth="1"/>
    <col min="2819" max="2819" width="5.33203125" style="39" customWidth="1"/>
    <col min="2820" max="2820" width="30.88671875" style="39" customWidth="1"/>
    <col min="2821" max="2821" width="29.5546875" style="39" customWidth="1"/>
    <col min="2822" max="2822" width="9" style="39" customWidth="1"/>
    <col min="2823" max="2823" width="9.5546875" style="39" customWidth="1"/>
    <col min="2824" max="2824" width="12.109375" style="39" customWidth="1"/>
    <col min="2825" max="2866" width="0" style="39" hidden="1" customWidth="1"/>
    <col min="2867" max="3073" width="9.109375" style="39"/>
    <col min="3074" max="3074" width="0" style="39" hidden="1" customWidth="1"/>
    <col min="3075" max="3075" width="5.33203125" style="39" customWidth="1"/>
    <col min="3076" max="3076" width="30.88671875" style="39" customWidth="1"/>
    <col min="3077" max="3077" width="29.5546875" style="39" customWidth="1"/>
    <col min="3078" max="3078" width="9" style="39" customWidth="1"/>
    <col min="3079" max="3079" width="9.5546875" style="39" customWidth="1"/>
    <col min="3080" max="3080" width="12.109375" style="39" customWidth="1"/>
    <col min="3081" max="3122" width="0" style="39" hidden="1" customWidth="1"/>
    <col min="3123" max="3329" width="9.109375" style="39"/>
    <col min="3330" max="3330" width="0" style="39" hidden="1" customWidth="1"/>
    <col min="3331" max="3331" width="5.33203125" style="39" customWidth="1"/>
    <col min="3332" max="3332" width="30.88671875" style="39" customWidth="1"/>
    <col min="3333" max="3333" width="29.5546875" style="39" customWidth="1"/>
    <col min="3334" max="3334" width="9" style="39" customWidth="1"/>
    <col min="3335" max="3335" width="9.5546875" style="39" customWidth="1"/>
    <col min="3336" max="3336" width="12.109375" style="39" customWidth="1"/>
    <col min="3337" max="3378" width="0" style="39" hidden="1" customWidth="1"/>
    <col min="3379" max="3585" width="9.109375" style="39"/>
    <col min="3586" max="3586" width="0" style="39" hidden="1" customWidth="1"/>
    <col min="3587" max="3587" width="5.33203125" style="39" customWidth="1"/>
    <col min="3588" max="3588" width="30.88671875" style="39" customWidth="1"/>
    <col min="3589" max="3589" width="29.5546875" style="39" customWidth="1"/>
    <col min="3590" max="3590" width="9" style="39" customWidth="1"/>
    <col min="3591" max="3591" width="9.5546875" style="39" customWidth="1"/>
    <col min="3592" max="3592" width="12.109375" style="39" customWidth="1"/>
    <col min="3593" max="3634" width="0" style="39" hidden="1" customWidth="1"/>
    <col min="3635" max="3841" width="9.109375" style="39"/>
    <col min="3842" max="3842" width="0" style="39" hidden="1" customWidth="1"/>
    <col min="3843" max="3843" width="5.33203125" style="39" customWidth="1"/>
    <col min="3844" max="3844" width="30.88671875" style="39" customWidth="1"/>
    <col min="3845" max="3845" width="29.5546875" style="39" customWidth="1"/>
    <col min="3846" max="3846" width="9" style="39" customWidth="1"/>
    <col min="3847" max="3847" width="9.5546875" style="39" customWidth="1"/>
    <col min="3848" max="3848" width="12.109375" style="39" customWidth="1"/>
    <col min="3849" max="3890" width="0" style="39" hidden="1" customWidth="1"/>
    <col min="3891" max="4097" width="9.109375" style="39"/>
    <col min="4098" max="4098" width="0" style="39" hidden="1" customWidth="1"/>
    <col min="4099" max="4099" width="5.33203125" style="39" customWidth="1"/>
    <col min="4100" max="4100" width="30.88671875" style="39" customWidth="1"/>
    <col min="4101" max="4101" width="29.5546875" style="39" customWidth="1"/>
    <col min="4102" max="4102" width="9" style="39" customWidth="1"/>
    <col min="4103" max="4103" width="9.5546875" style="39" customWidth="1"/>
    <col min="4104" max="4104" width="12.109375" style="39" customWidth="1"/>
    <col min="4105" max="4146" width="0" style="39" hidden="1" customWidth="1"/>
    <col min="4147" max="4353" width="9.109375" style="39"/>
    <col min="4354" max="4354" width="0" style="39" hidden="1" customWidth="1"/>
    <col min="4355" max="4355" width="5.33203125" style="39" customWidth="1"/>
    <col min="4356" max="4356" width="30.88671875" style="39" customWidth="1"/>
    <col min="4357" max="4357" width="29.5546875" style="39" customWidth="1"/>
    <col min="4358" max="4358" width="9" style="39" customWidth="1"/>
    <col min="4359" max="4359" width="9.5546875" style="39" customWidth="1"/>
    <col min="4360" max="4360" width="12.109375" style="39" customWidth="1"/>
    <col min="4361" max="4402" width="0" style="39" hidden="1" customWidth="1"/>
    <col min="4403" max="4609" width="9.109375" style="39"/>
    <col min="4610" max="4610" width="0" style="39" hidden="1" customWidth="1"/>
    <col min="4611" max="4611" width="5.33203125" style="39" customWidth="1"/>
    <col min="4612" max="4612" width="30.88671875" style="39" customWidth="1"/>
    <col min="4613" max="4613" width="29.5546875" style="39" customWidth="1"/>
    <col min="4614" max="4614" width="9" style="39" customWidth="1"/>
    <col min="4615" max="4615" width="9.5546875" style="39" customWidth="1"/>
    <col min="4616" max="4616" width="12.109375" style="39" customWidth="1"/>
    <col min="4617" max="4658" width="0" style="39" hidden="1" customWidth="1"/>
    <col min="4659" max="4865" width="9.109375" style="39"/>
    <col min="4866" max="4866" width="0" style="39" hidden="1" customWidth="1"/>
    <col min="4867" max="4867" width="5.33203125" style="39" customWidth="1"/>
    <col min="4868" max="4868" width="30.88671875" style="39" customWidth="1"/>
    <col min="4869" max="4869" width="29.5546875" style="39" customWidth="1"/>
    <col min="4870" max="4870" width="9" style="39" customWidth="1"/>
    <col min="4871" max="4871" width="9.5546875" style="39" customWidth="1"/>
    <col min="4872" max="4872" width="12.109375" style="39" customWidth="1"/>
    <col min="4873" max="4914" width="0" style="39" hidden="1" customWidth="1"/>
    <col min="4915" max="5121" width="9.109375" style="39"/>
    <col min="5122" max="5122" width="0" style="39" hidden="1" customWidth="1"/>
    <col min="5123" max="5123" width="5.33203125" style="39" customWidth="1"/>
    <col min="5124" max="5124" width="30.88671875" style="39" customWidth="1"/>
    <col min="5125" max="5125" width="29.5546875" style="39" customWidth="1"/>
    <col min="5126" max="5126" width="9" style="39" customWidth="1"/>
    <col min="5127" max="5127" width="9.5546875" style="39" customWidth="1"/>
    <col min="5128" max="5128" width="12.109375" style="39" customWidth="1"/>
    <col min="5129" max="5170" width="0" style="39" hidden="1" customWidth="1"/>
    <col min="5171" max="5377" width="9.109375" style="39"/>
    <col min="5378" max="5378" width="0" style="39" hidden="1" customWidth="1"/>
    <col min="5379" max="5379" width="5.33203125" style="39" customWidth="1"/>
    <col min="5380" max="5380" width="30.88671875" style="39" customWidth="1"/>
    <col min="5381" max="5381" width="29.5546875" style="39" customWidth="1"/>
    <col min="5382" max="5382" width="9" style="39" customWidth="1"/>
    <col min="5383" max="5383" width="9.5546875" style="39" customWidth="1"/>
    <col min="5384" max="5384" width="12.109375" style="39" customWidth="1"/>
    <col min="5385" max="5426" width="0" style="39" hidden="1" customWidth="1"/>
    <col min="5427" max="5633" width="9.109375" style="39"/>
    <col min="5634" max="5634" width="0" style="39" hidden="1" customWidth="1"/>
    <col min="5635" max="5635" width="5.33203125" style="39" customWidth="1"/>
    <col min="5636" max="5636" width="30.88671875" style="39" customWidth="1"/>
    <col min="5637" max="5637" width="29.5546875" style="39" customWidth="1"/>
    <col min="5638" max="5638" width="9" style="39" customWidth="1"/>
    <col min="5639" max="5639" width="9.5546875" style="39" customWidth="1"/>
    <col min="5640" max="5640" width="12.109375" style="39" customWidth="1"/>
    <col min="5641" max="5682" width="0" style="39" hidden="1" customWidth="1"/>
    <col min="5683" max="5889" width="9.109375" style="39"/>
    <col min="5890" max="5890" width="0" style="39" hidden="1" customWidth="1"/>
    <col min="5891" max="5891" width="5.33203125" style="39" customWidth="1"/>
    <col min="5892" max="5892" width="30.88671875" style="39" customWidth="1"/>
    <col min="5893" max="5893" width="29.5546875" style="39" customWidth="1"/>
    <col min="5894" max="5894" width="9" style="39" customWidth="1"/>
    <col min="5895" max="5895" width="9.5546875" style="39" customWidth="1"/>
    <col min="5896" max="5896" width="12.109375" style="39" customWidth="1"/>
    <col min="5897" max="5938" width="0" style="39" hidden="1" customWidth="1"/>
    <col min="5939" max="6145" width="9.109375" style="39"/>
    <col min="6146" max="6146" width="0" style="39" hidden="1" customWidth="1"/>
    <col min="6147" max="6147" width="5.33203125" style="39" customWidth="1"/>
    <col min="6148" max="6148" width="30.88671875" style="39" customWidth="1"/>
    <col min="6149" max="6149" width="29.5546875" style="39" customWidth="1"/>
    <col min="6150" max="6150" width="9" style="39" customWidth="1"/>
    <col min="6151" max="6151" width="9.5546875" style="39" customWidth="1"/>
    <col min="6152" max="6152" width="12.109375" style="39" customWidth="1"/>
    <col min="6153" max="6194" width="0" style="39" hidden="1" customWidth="1"/>
    <col min="6195" max="6401" width="9.109375" style="39"/>
    <col min="6402" max="6402" width="0" style="39" hidden="1" customWidth="1"/>
    <col min="6403" max="6403" width="5.33203125" style="39" customWidth="1"/>
    <col min="6404" max="6404" width="30.88671875" style="39" customWidth="1"/>
    <col min="6405" max="6405" width="29.5546875" style="39" customWidth="1"/>
    <col min="6406" max="6406" width="9" style="39" customWidth="1"/>
    <col min="6407" max="6407" width="9.5546875" style="39" customWidth="1"/>
    <col min="6408" max="6408" width="12.109375" style="39" customWidth="1"/>
    <col min="6409" max="6450" width="0" style="39" hidden="1" customWidth="1"/>
    <col min="6451" max="6657" width="9.109375" style="39"/>
    <col min="6658" max="6658" width="0" style="39" hidden="1" customWidth="1"/>
    <col min="6659" max="6659" width="5.33203125" style="39" customWidth="1"/>
    <col min="6660" max="6660" width="30.88671875" style="39" customWidth="1"/>
    <col min="6661" max="6661" width="29.5546875" style="39" customWidth="1"/>
    <col min="6662" max="6662" width="9" style="39" customWidth="1"/>
    <col min="6663" max="6663" width="9.5546875" style="39" customWidth="1"/>
    <col min="6664" max="6664" width="12.109375" style="39" customWidth="1"/>
    <col min="6665" max="6706" width="0" style="39" hidden="1" customWidth="1"/>
    <col min="6707" max="6913" width="9.109375" style="39"/>
    <col min="6914" max="6914" width="0" style="39" hidden="1" customWidth="1"/>
    <col min="6915" max="6915" width="5.33203125" style="39" customWidth="1"/>
    <col min="6916" max="6916" width="30.88671875" style="39" customWidth="1"/>
    <col min="6917" max="6917" width="29.5546875" style="39" customWidth="1"/>
    <col min="6918" max="6918" width="9" style="39" customWidth="1"/>
    <col min="6919" max="6919" width="9.5546875" style="39" customWidth="1"/>
    <col min="6920" max="6920" width="12.109375" style="39" customWidth="1"/>
    <col min="6921" max="6962" width="0" style="39" hidden="1" customWidth="1"/>
    <col min="6963" max="7169" width="9.109375" style="39"/>
    <col min="7170" max="7170" width="0" style="39" hidden="1" customWidth="1"/>
    <col min="7171" max="7171" width="5.33203125" style="39" customWidth="1"/>
    <col min="7172" max="7172" width="30.88671875" style="39" customWidth="1"/>
    <col min="7173" max="7173" width="29.5546875" style="39" customWidth="1"/>
    <col min="7174" max="7174" width="9" style="39" customWidth="1"/>
    <col min="7175" max="7175" width="9.5546875" style="39" customWidth="1"/>
    <col min="7176" max="7176" width="12.109375" style="39" customWidth="1"/>
    <col min="7177" max="7218" width="0" style="39" hidden="1" customWidth="1"/>
    <col min="7219" max="7425" width="9.109375" style="39"/>
    <col min="7426" max="7426" width="0" style="39" hidden="1" customWidth="1"/>
    <col min="7427" max="7427" width="5.33203125" style="39" customWidth="1"/>
    <col min="7428" max="7428" width="30.88671875" style="39" customWidth="1"/>
    <col min="7429" max="7429" width="29.5546875" style="39" customWidth="1"/>
    <col min="7430" max="7430" width="9" style="39" customWidth="1"/>
    <col min="7431" max="7431" width="9.5546875" style="39" customWidth="1"/>
    <col min="7432" max="7432" width="12.109375" style="39" customWidth="1"/>
    <col min="7433" max="7474" width="0" style="39" hidden="1" customWidth="1"/>
    <col min="7475" max="7681" width="9.109375" style="39"/>
    <col min="7682" max="7682" width="0" style="39" hidden="1" customWidth="1"/>
    <col min="7683" max="7683" width="5.33203125" style="39" customWidth="1"/>
    <col min="7684" max="7684" width="30.88671875" style="39" customWidth="1"/>
    <col min="7685" max="7685" width="29.5546875" style="39" customWidth="1"/>
    <col min="7686" max="7686" width="9" style="39" customWidth="1"/>
    <col min="7687" max="7687" width="9.5546875" style="39" customWidth="1"/>
    <col min="7688" max="7688" width="12.109375" style="39" customWidth="1"/>
    <col min="7689" max="7730" width="0" style="39" hidden="1" customWidth="1"/>
    <col min="7731" max="7937" width="9.109375" style="39"/>
    <col min="7938" max="7938" width="0" style="39" hidden="1" customWidth="1"/>
    <col min="7939" max="7939" width="5.33203125" style="39" customWidth="1"/>
    <col min="7940" max="7940" width="30.88671875" style="39" customWidth="1"/>
    <col min="7941" max="7941" width="29.5546875" style="39" customWidth="1"/>
    <col min="7942" max="7942" width="9" style="39" customWidth="1"/>
    <col min="7943" max="7943" width="9.5546875" style="39" customWidth="1"/>
    <col min="7944" max="7944" width="12.109375" style="39" customWidth="1"/>
    <col min="7945" max="7986" width="0" style="39" hidden="1" customWidth="1"/>
    <col min="7987" max="8193" width="9.109375" style="39"/>
    <col min="8194" max="8194" width="0" style="39" hidden="1" customWidth="1"/>
    <col min="8195" max="8195" width="5.33203125" style="39" customWidth="1"/>
    <col min="8196" max="8196" width="30.88671875" style="39" customWidth="1"/>
    <col min="8197" max="8197" width="29.5546875" style="39" customWidth="1"/>
    <col min="8198" max="8198" width="9" style="39" customWidth="1"/>
    <col min="8199" max="8199" width="9.5546875" style="39" customWidth="1"/>
    <col min="8200" max="8200" width="12.109375" style="39" customWidth="1"/>
    <col min="8201" max="8242" width="0" style="39" hidden="1" customWidth="1"/>
    <col min="8243" max="8449" width="9.109375" style="39"/>
    <col min="8450" max="8450" width="0" style="39" hidden="1" customWidth="1"/>
    <col min="8451" max="8451" width="5.33203125" style="39" customWidth="1"/>
    <col min="8452" max="8452" width="30.88671875" style="39" customWidth="1"/>
    <col min="8453" max="8453" width="29.5546875" style="39" customWidth="1"/>
    <col min="8454" max="8454" width="9" style="39" customWidth="1"/>
    <col min="8455" max="8455" width="9.5546875" style="39" customWidth="1"/>
    <col min="8456" max="8456" width="12.109375" style="39" customWidth="1"/>
    <col min="8457" max="8498" width="0" style="39" hidden="1" customWidth="1"/>
    <col min="8499" max="8705" width="9.109375" style="39"/>
    <col min="8706" max="8706" width="0" style="39" hidden="1" customWidth="1"/>
    <col min="8707" max="8707" width="5.33203125" style="39" customWidth="1"/>
    <col min="8708" max="8708" width="30.88671875" style="39" customWidth="1"/>
    <col min="8709" max="8709" width="29.5546875" style="39" customWidth="1"/>
    <col min="8710" max="8710" width="9" style="39" customWidth="1"/>
    <col min="8711" max="8711" width="9.5546875" style="39" customWidth="1"/>
    <col min="8712" max="8712" width="12.109375" style="39" customWidth="1"/>
    <col min="8713" max="8754" width="0" style="39" hidden="1" customWidth="1"/>
    <col min="8755" max="8961" width="9.109375" style="39"/>
    <col min="8962" max="8962" width="0" style="39" hidden="1" customWidth="1"/>
    <col min="8963" max="8963" width="5.33203125" style="39" customWidth="1"/>
    <col min="8964" max="8964" width="30.88671875" style="39" customWidth="1"/>
    <col min="8965" max="8965" width="29.5546875" style="39" customWidth="1"/>
    <col min="8966" max="8966" width="9" style="39" customWidth="1"/>
    <col min="8967" max="8967" width="9.5546875" style="39" customWidth="1"/>
    <col min="8968" max="8968" width="12.109375" style="39" customWidth="1"/>
    <col min="8969" max="9010" width="0" style="39" hidden="1" customWidth="1"/>
    <col min="9011" max="9217" width="9.109375" style="39"/>
    <col min="9218" max="9218" width="0" style="39" hidden="1" customWidth="1"/>
    <col min="9219" max="9219" width="5.33203125" style="39" customWidth="1"/>
    <col min="9220" max="9220" width="30.88671875" style="39" customWidth="1"/>
    <col min="9221" max="9221" width="29.5546875" style="39" customWidth="1"/>
    <col min="9222" max="9222" width="9" style="39" customWidth="1"/>
    <col min="9223" max="9223" width="9.5546875" style="39" customWidth="1"/>
    <col min="9224" max="9224" width="12.109375" style="39" customWidth="1"/>
    <col min="9225" max="9266" width="0" style="39" hidden="1" customWidth="1"/>
    <col min="9267" max="9473" width="9.109375" style="39"/>
    <col min="9474" max="9474" width="0" style="39" hidden="1" customWidth="1"/>
    <col min="9475" max="9475" width="5.33203125" style="39" customWidth="1"/>
    <col min="9476" max="9476" width="30.88671875" style="39" customWidth="1"/>
    <col min="9477" max="9477" width="29.5546875" style="39" customWidth="1"/>
    <col min="9478" max="9478" width="9" style="39" customWidth="1"/>
    <col min="9479" max="9479" width="9.5546875" style="39" customWidth="1"/>
    <col min="9480" max="9480" width="12.109375" style="39" customWidth="1"/>
    <col min="9481" max="9522" width="0" style="39" hidden="1" customWidth="1"/>
    <col min="9523" max="9729" width="9.109375" style="39"/>
    <col min="9730" max="9730" width="0" style="39" hidden="1" customWidth="1"/>
    <col min="9731" max="9731" width="5.33203125" style="39" customWidth="1"/>
    <col min="9732" max="9732" width="30.88671875" style="39" customWidth="1"/>
    <col min="9733" max="9733" width="29.5546875" style="39" customWidth="1"/>
    <col min="9734" max="9734" width="9" style="39" customWidth="1"/>
    <col min="9735" max="9735" width="9.5546875" style="39" customWidth="1"/>
    <col min="9736" max="9736" width="12.109375" style="39" customWidth="1"/>
    <col min="9737" max="9778" width="0" style="39" hidden="1" customWidth="1"/>
    <col min="9779" max="9985" width="9.109375" style="39"/>
    <col min="9986" max="9986" width="0" style="39" hidden="1" customWidth="1"/>
    <col min="9987" max="9987" width="5.33203125" style="39" customWidth="1"/>
    <col min="9988" max="9988" width="30.88671875" style="39" customWidth="1"/>
    <col min="9989" max="9989" width="29.5546875" style="39" customWidth="1"/>
    <col min="9990" max="9990" width="9" style="39" customWidth="1"/>
    <col min="9991" max="9991" width="9.5546875" style="39" customWidth="1"/>
    <col min="9992" max="9992" width="12.109375" style="39" customWidth="1"/>
    <col min="9993" max="10034" width="0" style="39" hidden="1" customWidth="1"/>
    <col min="10035" max="10241" width="9.109375" style="39"/>
    <col min="10242" max="10242" width="0" style="39" hidden="1" customWidth="1"/>
    <col min="10243" max="10243" width="5.33203125" style="39" customWidth="1"/>
    <col min="10244" max="10244" width="30.88671875" style="39" customWidth="1"/>
    <col min="10245" max="10245" width="29.5546875" style="39" customWidth="1"/>
    <col min="10246" max="10246" width="9" style="39" customWidth="1"/>
    <col min="10247" max="10247" width="9.5546875" style="39" customWidth="1"/>
    <col min="10248" max="10248" width="12.109375" style="39" customWidth="1"/>
    <col min="10249" max="10290" width="0" style="39" hidden="1" customWidth="1"/>
    <col min="10291" max="10497" width="9.109375" style="39"/>
    <col min="10498" max="10498" width="0" style="39" hidden="1" customWidth="1"/>
    <col min="10499" max="10499" width="5.33203125" style="39" customWidth="1"/>
    <col min="10500" max="10500" width="30.88671875" style="39" customWidth="1"/>
    <col min="10501" max="10501" width="29.5546875" style="39" customWidth="1"/>
    <col min="10502" max="10502" width="9" style="39" customWidth="1"/>
    <col min="10503" max="10503" width="9.5546875" style="39" customWidth="1"/>
    <col min="10504" max="10504" width="12.109375" style="39" customWidth="1"/>
    <col min="10505" max="10546" width="0" style="39" hidden="1" customWidth="1"/>
    <col min="10547" max="10753" width="9.109375" style="39"/>
    <col min="10754" max="10754" width="0" style="39" hidden="1" customWidth="1"/>
    <col min="10755" max="10755" width="5.33203125" style="39" customWidth="1"/>
    <col min="10756" max="10756" width="30.88671875" style="39" customWidth="1"/>
    <col min="10757" max="10757" width="29.5546875" style="39" customWidth="1"/>
    <col min="10758" max="10758" width="9" style="39" customWidth="1"/>
    <col min="10759" max="10759" width="9.5546875" style="39" customWidth="1"/>
    <col min="10760" max="10760" width="12.109375" style="39" customWidth="1"/>
    <col min="10761" max="10802" width="0" style="39" hidden="1" customWidth="1"/>
    <col min="10803" max="11009" width="9.109375" style="39"/>
    <col min="11010" max="11010" width="0" style="39" hidden="1" customWidth="1"/>
    <col min="11011" max="11011" width="5.33203125" style="39" customWidth="1"/>
    <col min="11012" max="11012" width="30.88671875" style="39" customWidth="1"/>
    <col min="11013" max="11013" width="29.5546875" style="39" customWidth="1"/>
    <col min="11014" max="11014" width="9" style="39" customWidth="1"/>
    <col min="11015" max="11015" width="9.5546875" style="39" customWidth="1"/>
    <col min="11016" max="11016" width="12.109375" style="39" customWidth="1"/>
    <col min="11017" max="11058" width="0" style="39" hidden="1" customWidth="1"/>
    <col min="11059" max="11265" width="9.109375" style="39"/>
    <col min="11266" max="11266" width="0" style="39" hidden="1" customWidth="1"/>
    <col min="11267" max="11267" width="5.33203125" style="39" customWidth="1"/>
    <col min="11268" max="11268" width="30.88671875" style="39" customWidth="1"/>
    <col min="11269" max="11269" width="29.5546875" style="39" customWidth="1"/>
    <col min="11270" max="11270" width="9" style="39" customWidth="1"/>
    <col min="11271" max="11271" width="9.5546875" style="39" customWidth="1"/>
    <col min="11272" max="11272" width="12.109375" style="39" customWidth="1"/>
    <col min="11273" max="11314" width="0" style="39" hidden="1" customWidth="1"/>
    <col min="11315" max="11521" width="9.109375" style="39"/>
    <col min="11522" max="11522" width="0" style="39" hidden="1" customWidth="1"/>
    <col min="11523" max="11523" width="5.33203125" style="39" customWidth="1"/>
    <col min="11524" max="11524" width="30.88671875" style="39" customWidth="1"/>
    <col min="11525" max="11525" width="29.5546875" style="39" customWidth="1"/>
    <col min="11526" max="11526" width="9" style="39" customWidth="1"/>
    <col min="11527" max="11527" width="9.5546875" style="39" customWidth="1"/>
    <col min="11528" max="11528" width="12.109375" style="39" customWidth="1"/>
    <col min="11529" max="11570" width="0" style="39" hidden="1" customWidth="1"/>
    <col min="11571" max="11777" width="9.109375" style="39"/>
    <col min="11778" max="11778" width="0" style="39" hidden="1" customWidth="1"/>
    <col min="11779" max="11779" width="5.33203125" style="39" customWidth="1"/>
    <col min="11780" max="11780" width="30.88671875" style="39" customWidth="1"/>
    <col min="11781" max="11781" width="29.5546875" style="39" customWidth="1"/>
    <col min="11782" max="11782" width="9" style="39" customWidth="1"/>
    <col min="11783" max="11783" width="9.5546875" style="39" customWidth="1"/>
    <col min="11784" max="11784" width="12.109375" style="39" customWidth="1"/>
    <col min="11785" max="11826" width="0" style="39" hidden="1" customWidth="1"/>
    <col min="11827" max="12033" width="9.109375" style="39"/>
    <col min="12034" max="12034" width="0" style="39" hidden="1" customWidth="1"/>
    <col min="12035" max="12035" width="5.33203125" style="39" customWidth="1"/>
    <col min="12036" max="12036" width="30.88671875" style="39" customWidth="1"/>
    <col min="12037" max="12037" width="29.5546875" style="39" customWidth="1"/>
    <col min="12038" max="12038" width="9" style="39" customWidth="1"/>
    <col min="12039" max="12039" width="9.5546875" style="39" customWidth="1"/>
    <col min="12040" max="12040" width="12.109375" style="39" customWidth="1"/>
    <col min="12041" max="12082" width="0" style="39" hidden="1" customWidth="1"/>
    <col min="12083" max="12289" width="9.109375" style="39"/>
    <col min="12290" max="12290" width="0" style="39" hidden="1" customWidth="1"/>
    <col min="12291" max="12291" width="5.33203125" style="39" customWidth="1"/>
    <col min="12292" max="12292" width="30.88671875" style="39" customWidth="1"/>
    <col min="12293" max="12293" width="29.5546875" style="39" customWidth="1"/>
    <col min="12294" max="12294" width="9" style="39" customWidth="1"/>
    <col min="12295" max="12295" width="9.5546875" style="39" customWidth="1"/>
    <col min="12296" max="12296" width="12.109375" style="39" customWidth="1"/>
    <col min="12297" max="12338" width="0" style="39" hidden="1" customWidth="1"/>
    <col min="12339" max="12545" width="9.109375" style="39"/>
    <col min="12546" max="12546" width="0" style="39" hidden="1" customWidth="1"/>
    <col min="12547" max="12547" width="5.33203125" style="39" customWidth="1"/>
    <col min="12548" max="12548" width="30.88671875" style="39" customWidth="1"/>
    <col min="12549" max="12549" width="29.5546875" style="39" customWidth="1"/>
    <col min="12550" max="12550" width="9" style="39" customWidth="1"/>
    <col min="12551" max="12551" width="9.5546875" style="39" customWidth="1"/>
    <col min="12552" max="12552" width="12.109375" style="39" customWidth="1"/>
    <col min="12553" max="12594" width="0" style="39" hidden="1" customWidth="1"/>
    <col min="12595" max="12801" width="9.109375" style="39"/>
    <col min="12802" max="12802" width="0" style="39" hidden="1" customWidth="1"/>
    <col min="12803" max="12803" width="5.33203125" style="39" customWidth="1"/>
    <col min="12804" max="12804" width="30.88671875" style="39" customWidth="1"/>
    <col min="12805" max="12805" width="29.5546875" style="39" customWidth="1"/>
    <col min="12806" max="12806" width="9" style="39" customWidth="1"/>
    <col min="12807" max="12807" width="9.5546875" style="39" customWidth="1"/>
    <col min="12808" max="12808" width="12.109375" style="39" customWidth="1"/>
    <col min="12809" max="12850" width="0" style="39" hidden="1" customWidth="1"/>
    <col min="12851" max="13057" width="9.109375" style="39"/>
    <col min="13058" max="13058" width="0" style="39" hidden="1" customWidth="1"/>
    <col min="13059" max="13059" width="5.33203125" style="39" customWidth="1"/>
    <col min="13060" max="13060" width="30.88671875" style="39" customWidth="1"/>
    <col min="13061" max="13061" width="29.5546875" style="39" customWidth="1"/>
    <col min="13062" max="13062" width="9" style="39" customWidth="1"/>
    <col min="13063" max="13063" width="9.5546875" style="39" customWidth="1"/>
    <col min="13064" max="13064" width="12.109375" style="39" customWidth="1"/>
    <col min="13065" max="13106" width="0" style="39" hidden="1" customWidth="1"/>
    <col min="13107" max="13313" width="9.109375" style="39"/>
    <col min="13314" max="13314" width="0" style="39" hidden="1" customWidth="1"/>
    <col min="13315" max="13315" width="5.33203125" style="39" customWidth="1"/>
    <col min="13316" max="13316" width="30.88671875" style="39" customWidth="1"/>
    <col min="13317" max="13317" width="29.5546875" style="39" customWidth="1"/>
    <col min="13318" max="13318" width="9" style="39" customWidth="1"/>
    <col min="13319" max="13319" width="9.5546875" style="39" customWidth="1"/>
    <col min="13320" max="13320" width="12.109375" style="39" customWidth="1"/>
    <col min="13321" max="13362" width="0" style="39" hidden="1" customWidth="1"/>
    <col min="13363" max="13569" width="9.109375" style="39"/>
    <col min="13570" max="13570" width="0" style="39" hidden="1" customWidth="1"/>
    <col min="13571" max="13571" width="5.33203125" style="39" customWidth="1"/>
    <col min="13572" max="13572" width="30.88671875" style="39" customWidth="1"/>
    <col min="13573" max="13573" width="29.5546875" style="39" customWidth="1"/>
    <col min="13574" max="13574" width="9" style="39" customWidth="1"/>
    <col min="13575" max="13575" width="9.5546875" style="39" customWidth="1"/>
    <col min="13576" max="13576" width="12.109375" style="39" customWidth="1"/>
    <col min="13577" max="13618" width="0" style="39" hidden="1" customWidth="1"/>
    <col min="13619" max="13825" width="9.109375" style="39"/>
    <col min="13826" max="13826" width="0" style="39" hidden="1" customWidth="1"/>
    <col min="13827" max="13827" width="5.33203125" style="39" customWidth="1"/>
    <col min="13828" max="13828" width="30.88671875" style="39" customWidth="1"/>
    <col min="13829" max="13829" width="29.5546875" style="39" customWidth="1"/>
    <col min="13830" max="13830" width="9" style="39" customWidth="1"/>
    <col min="13831" max="13831" width="9.5546875" style="39" customWidth="1"/>
    <col min="13832" max="13832" width="12.109375" style="39" customWidth="1"/>
    <col min="13833" max="13874" width="0" style="39" hidden="1" customWidth="1"/>
    <col min="13875" max="14081" width="9.109375" style="39"/>
    <col min="14082" max="14082" width="0" style="39" hidden="1" customWidth="1"/>
    <col min="14083" max="14083" width="5.33203125" style="39" customWidth="1"/>
    <col min="14084" max="14084" width="30.88671875" style="39" customWidth="1"/>
    <col min="14085" max="14085" width="29.5546875" style="39" customWidth="1"/>
    <col min="14086" max="14086" width="9" style="39" customWidth="1"/>
    <col min="14087" max="14087" width="9.5546875" style="39" customWidth="1"/>
    <col min="14088" max="14088" width="12.109375" style="39" customWidth="1"/>
    <col min="14089" max="14130" width="0" style="39" hidden="1" customWidth="1"/>
    <col min="14131" max="14337" width="9.109375" style="39"/>
    <col min="14338" max="14338" width="0" style="39" hidden="1" customWidth="1"/>
    <col min="14339" max="14339" width="5.33203125" style="39" customWidth="1"/>
    <col min="14340" max="14340" width="30.88671875" style="39" customWidth="1"/>
    <col min="14341" max="14341" width="29.5546875" style="39" customWidth="1"/>
    <col min="14342" max="14342" width="9" style="39" customWidth="1"/>
    <col min="14343" max="14343" width="9.5546875" style="39" customWidth="1"/>
    <col min="14344" max="14344" width="12.109375" style="39" customWidth="1"/>
    <col min="14345" max="14386" width="0" style="39" hidden="1" customWidth="1"/>
    <col min="14387" max="14593" width="9.109375" style="39"/>
    <col min="14594" max="14594" width="0" style="39" hidden="1" customWidth="1"/>
    <col min="14595" max="14595" width="5.33203125" style="39" customWidth="1"/>
    <col min="14596" max="14596" width="30.88671875" style="39" customWidth="1"/>
    <col min="14597" max="14597" width="29.5546875" style="39" customWidth="1"/>
    <col min="14598" max="14598" width="9" style="39" customWidth="1"/>
    <col min="14599" max="14599" width="9.5546875" style="39" customWidth="1"/>
    <col min="14600" max="14600" width="12.109375" style="39" customWidth="1"/>
    <col min="14601" max="14642" width="0" style="39" hidden="1" customWidth="1"/>
    <col min="14643" max="14849" width="9.109375" style="39"/>
    <col min="14850" max="14850" width="0" style="39" hidden="1" customWidth="1"/>
    <col min="14851" max="14851" width="5.33203125" style="39" customWidth="1"/>
    <col min="14852" max="14852" width="30.88671875" style="39" customWidth="1"/>
    <col min="14853" max="14853" width="29.5546875" style="39" customWidth="1"/>
    <col min="14854" max="14854" width="9" style="39" customWidth="1"/>
    <col min="14855" max="14855" width="9.5546875" style="39" customWidth="1"/>
    <col min="14856" max="14856" width="12.109375" style="39" customWidth="1"/>
    <col min="14857" max="14898" width="0" style="39" hidden="1" customWidth="1"/>
    <col min="14899" max="15105" width="9.109375" style="39"/>
    <col min="15106" max="15106" width="0" style="39" hidden="1" customWidth="1"/>
    <col min="15107" max="15107" width="5.33203125" style="39" customWidth="1"/>
    <col min="15108" max="15108" width="30.88671875" style="39" customWidth="1"/>
    <col min="15109" max="15109" width="29.5546875" style="39" customWidth="1"/>
    <col min="15110" max="15110" width="9" style="39" customWidth="1"/>
    <col min="15111" max="15111" width="9.5546875" style="39" customWidth="1"/>
    <col min="15112" max="15112" width="12.109375" style="39" customWidth="1"/>
    <col min="15113" max="15154" width="0" style="39" hidden="1" customWidth="1"/>
    <col min="15155" max="15361" width="9.109375" style="39"/>
    <col min="15362" max="15362" width="0" style="39" hidden="1" customWidth="1"/>
    <col min="15363" max="15363" width="5.33203125" style="39" customWidth="1"/>
    <col min="15364" max="15364" width="30.88671875" style="39" customWidth="1"/>
    <col min="15365" max="15365" width="29.5546875" style="39" customWidth="1"/>
    <col min="15366" max="15366" width="9" style="39" customWidth="1"/>
    <col min="15367" max="15367" width="9.5546875" style="39" customWidth="1"/>
    <col min="15368" max="15368" width="12.109375" style="39" customWidth="1"/>
    <col min="15369" max="15410" width="0" style="39" hidden="1" customWidth="1"/>
    <col min="15411" max="15617" width="9.109375" style="39"/>
    <col min="15618" max="15618" width="0" style="39" hidden="1" customWidth="1"/>
    <col min="15619" max="15619" width="5.33203125" style="39" customWidth="1"/>
    <col min="15620" max="15620" width="30.88671875" style="39" customWidth="1"/>
    <col min="15621" max="15621" width="29.5546875" style="39" customWidth="1"/>
    <col min="15622" max="15622" width="9" style="39" customWidth="1"/>
    <col min="15623" max="15623" width="9.5546875" style="39" customWidth="1"/>
    <col min="15624" max="15624" width="12.109375" style="39" customWidth="1"/>
    <col min="15625" max="15666" width="0" style="39" hidden="1" customWidth="1"/>
    <col min="15667" max="15873" width="9.109375" style="39"/>
    <col min="15874" max="15874" width="0" style="39" hidden="1" customWidth="1"/>
    <col min="15875" max="15875" width="5.33203125" style="39" customWidth="1"/>
    <col min="15876" max="15876" width="30.88671875" style="39" customWidth="1"/>
    <col min="15877" max="15877" width="29.5546875" style="39" customWidth="1"/>
    <col min="15878" max="15878" width="9" style="39" customWidth="1"/>
    <col min="15879" max="15879" width="9.5546875" style="39" customWidth="1"/>
    <col min="15880" max="15880" width="12.109375" style="39" customWidth="1"/>
    <col min="15881" max="15922" width="0" style="39" hidden="1" customWidth="1"/>
    <col min="15923" max="16129" width="9.109375" style="39"/>
    <col min="16130" max="16130" width="0" style="39" hidden="1" customWidth="1"/>
    <col min="16131" max="16131" width="5.33203125" style="39" customWidth="1"/>
    <col min="16132" max="16132" width="30.88671875" style="39" customWidth="1"/>
    <col min="16133" max="16133" width="29.5546875" style="39" customWidth="1"/>
    <col min="16134" max="16134" width="9" style="39" customWidth="1"/>
    <col min="16135" max="16135" width="9.5546875" style="39" customWidth="1"/>
    <col min="16136" max="16136" width="12.109375" style="39" customWidth="1"/>
    <col min="16137" max="16178" width="0" style="39" hidden="1" customWidth="1"/>
    <col min="16179" max="16384" width="9.109375" style="39"/>
  </cols>
  <sheetData>
    <row r="1" spans="1:12" ht="3.75" customHeight="1" thickBot="1" x14ac:dyDescent="0.3">
      <c r="B1" s="40"/>
      <c r="C1" s="40"/>
      <c r="D1" s="40"/>
      <c r="E1" s="40"/>
      <c r="F1" s="40"/>
      <c r="G1" s="40"/>
    </row>
    <row r="2" spans="1:12" ht="6.75" hidden="1" customHeight="1" x14ac:dyDescent="0.25"/>
    <row r="3" spans="1:12" ht="5.25" hidden="1" customHeight="1" x14ac:dyDescent="0.25"/>
    <row r="4" spans="1:12" ht="36.75" customHeight="1" thickBot="1" x14ac:dyDescent="0.3">
      <c r="B4" s="154" t="s">
        <v>106</v>
      </c>
      <c r="C4" s="155"/>
      <c r="D4" s="155"/>
      <c r="E4" s="155"/>
      <c r="F4" s="155"/>
      <c r="G4" s="156"/>
    </row>
    <row r="5" spans="1:12" ht="7.5" hidden="1" customHeight="1" x14ac:dyDescent="0.25">
      <c r="A5" s="41"/>
      <c r="B5" s="41"/>
      <c r="C5" s="41"/>
      <c r="D5" s="41"/>
      <c r="E5" s="41"/>
      <c r="F5" s="41"/>
      <c r="G5" s="41"/>
      <c r="H5" s="41"/>
      <c r="J5" s="41"/>
      <c r="K5" s="41"/>
    </row>
    <row r="6" spans="1:12" ht="6.75" hidden="1" customHeight="1" x14ac:dyDescent="0.25">
      <c r="A6" s="41"/>
      <c r="B6" s="42"/>
      <c r="C6" s="42"/>
      <c r="D6" s="43"/>
      <c r="E6" s="43"/>
      <c r="F6" s="43"/>
      <c r="G6" s="43"/>
      <c r="H6" s="43"/>
      <c r="I6" s="44"/>
      <c r="J6" s="43"/>
      <c r="K6" s="43"/>
      <c r="L6" s="43"/>
    </row>
    <row r="7" spans="1:12" ht="26.25" customHeight="1" x14ac:dyDescent="0.25">
      <c r="A7" s="41"/>
      <c r="B7" s="102" t="s">
        <v>18</v>
      </c>
      <c r="C7" s="103" t="s">
        <v>19</v>
      </c>
      <c r="D7" s="103" t="s">
        <v>8</v>
      </c>
      <c r="E7" s="103" t="s">
        <v>5</v>
      </c>
      <c r="F7" s="103" t="s">
        <v>17</v>
      </c>
      <c r="G7" s="104" t="s">
        <v>7</v>
      </c>
      <c r="H7" s="42"/>
      <c r="I7" s="42"/>
      <c r="J7" s="42"/>
      <c r="K7" s="42"/>
      <c r="L7" s="42"/>
    </row>
    <row r="8" spans="1:12" ht="21.75" customHeight="1" x14ac:dyDescent="0.3">
      <c r="A8" s="41"/>
      <c r="B8" s="105">
        <v>1</v>
      </c>
      <c r="C8" s="101" t="str">
        <f>Výsledky!A31</f>
        <v>Nesteš Lukáš</v>
      </c>
      <c r="D8" s="58" t="str">
        <f>Výsledky!A26</f>
        <v>TJ Rakovice "A"</v>
      </c>
      <c r="E8" s="50">
        <f>Výsledky!S31</f>
        <v>264</v>
      </c>
      <c r="F8" s="51">
        <f>Výsledky!T31</f>
        <v>2</v>
      </c>
      <c r="G8" s="106">
        <f>Výsledky!U31</f>
        <v>646</v>
      </c>
      <c r="I8" s="42"/>
      <c r="J8" s="42"/>
      <c r="K8" s="42"/>
      <c r="L8" s="42"/>
    </row>
    <row r="9" spans="1:12" ht="21.75" customHeight="1" x14ac:dyDescent="0.3">
      <c r="A9" s="41"/>
      <c r="B9" s="105">
        <v>2</v>
      </c>
      <c r="C9" s="101" t="str">
        <f>Výsledky!A49</f>
        <v>Dekleva Nives</v>
      </c>
      <c r="D9" s="58" t="str">
        <f>Výsledky!A44</f>
        <v>KK Pivka</v>
      </c>
      <c r="E9" s="50">
        <f>Výsledky!S49</f>
        <v>208</v>
      </c>
      <c r="F9" s="51">
        <f>Výsledky!T49</f>
        <v>4</v>
      </c>
      <c r="G9" s="106">
        <f>Výsledky!U49</f>
        <v>634</v>
      </c>
      <c r="I9" s="42"/>
      <c r="J9" s="42"/>
      <c r="K9" s="42"/>
      <c r="L9" s="42"/>
    </row>
    <row r="10" spans="1:12" ht="21.75" customHeight="1" x14ac:dyDescent="0.3">
      <c r="A10" s="41"/>
      <c r="B10" s="105">
        <v>3</v>
      </c>
      <c r="C10" s="101" t="str">
        <f>Výsledky!A30</f>
        <v>Kurylo Jakub</v>
      </c>
      <c r="D10" s="58" t="str">
        <f>Výsledky!A26</f>
        <v>TJ Rakovice "A"</v>
      </c>
      <c r="E10" s="50">
        <f>Výsledky!S30</f>
        <v>239</v>
      </c>
      <c r="F10" s="51">
        <f>Výsledky!T30</f>
        <v>2</v>
      </c>
      <c r="G10" s="106">
        <f>Výsledky!U30</f>
        <v>629</v>
      </c>
      <c r="I10" s="42"/>
      <c r="J10" s="42"/>
      <c r="K10" s="42"/>
      <c r="L10" s="42"/>
    </row>
    <row r="11" spans="1:12" ht="21.75" customHeight="1" x14ac:dyDescent="0.3">
      <c r="A11" s="41"/>
      <c r="B11" s="105">
        <v>4</v>
      </c>
      <c r="C11" s="101" t="str">
        <f>Výsledky!A37</f>
        <v>Lengyel Otto</v>
      </c>
      <c r="D11" s="58" t="str">
        <f>Výsledky!A32</f>
        <v>KK Zlaté Klasy</v>
      </c>
      <c r="E11" s="50">
        <f>Výsledky!S37</f>
        <v>220</v>
      </c>
      <c r="F11" s="51">
        <f>Výsledky!T37</f>
        <v>1</v>
      </c>
      <c r="G11" s="106">
        <f>Výsledky!U37</f>
        <v>629</v>
      </c>
      <c r="I11" s="42"/>
      <c r="J11" s="42"/>
      <c r="K11" s="42"/>
      <c r="L11" s="42"/>
    </row>
    <row r="12" spans="1:12" ht="21.75" customHeight="1" x14ac:dyDescent="0.3">
      <c r="A12" s="41"/>
      <c r="B12" s="105">
        <v>5</v>
      </c>
      <c r="C12" s="101" t="str">
        <f>Výsledky!A12</f>
        <v>Butko Dodo</v>
      </c>
      <c r="D12" s="58" t="str">
        <f>Výsledky!A8</f>
        <v>MKK Galanta</v>
      </c>
      <c r="E12" s="50">
        <f>Výsledky!S12</f>
        <v>234</v>
      </c>
      <c r="F12" s="51">
        <f>Výsledky!T12</f>
        <v>0</v>
      </c>
      <c r="G12" s="106">
        <f>Výsledky!U12</f>
        <v>621</v>
      </c>
      <c r="H12" s="42"/>
      <c r="I12" s="42"/>
      <c r="J12" s="42"/>
      <c r="K12" s="42"/>
      <c r="L12" s="42"/>
    </row>
    <row r="13" spans="1:12" ht="21.75" customHeight="1" x14ac:dyDescent="0.3">
      <c r="A13" s="41"/>
      <c r="B13" s="105">
        <v>6</v>
      </c>
      <c r="C13" s="101" t="str">
        <f>Výsledky!A19</f>
        <v>Pastor Marcel</v>
      </c>
      <c r="D13" s="58" t="str">
        <f>Výsledky!A14</f>
        <v>KK Cabaj - Čápor</v>
      </c>
      <c r="E13" s="50">
        <f>Výsledky!S19</f>
        <v>197</v>
      </c>
      <c r="F13" s="51">
        <f>Výsledky!T19</f>
        <v>3</v>
      </c>
      <c r="G13" s="106">
        <f>Výsledky!U19</f>
        <v>620</v>
      </c>
      <c r="H13" s="42"/>
      <c r="I13" s="42"/>
      <c r="J13" s="42"/>
      <c r="K13" s="42"/>
      <c r="L13" s="42"/>
    </row>
    <row r="14" spans="1:12" ht="21.75" customHeight="1" x14ac:dyDescent="0.3">
      <c r="A14" s="41"/>
      <c r="B14" s="105">
        <v>7</v>
      </c>
      <c r="C14" s="101" t="str">
        <f>Výsledky!A6</f>
        <v>Bielik Damian</v>
      </c>
      <c r="D14" s="58" t="str">
        <f>Výsledky!A2</f>
        <v>TJ Rakovice "B"</v>
      </c>
      <c r="E14" s="50">
        <f>Výsledky!S6</f>
        <v>212</v>
      </c>
      <c r="F14" s="51">
        <f>Výsledky!T6</f>
        <v>2</v>
      </c>
      <c r="G14" s="106">
        <f>Výsledky!U6</f>
        <v>606</v>
      </c>
      <c r="I14" s="42"/>
      <c r="J14" s="42"/>
      <c r="K14" s="42"/>
      <c r="L14" s="42"/>
    </row>
    <row r="15" spans="1:12" ht="21.75" customHeight="1" x14ac:dyDescent="0.3">
      <c r="A15" s="41"/>
      <c r="B15" s="105">
        <v>8</v>
      </c>
      <c r="C15" s="101" t="str">
        <f>Výsledky!A28</f>
        <v>Dolnák Martin</v>
      </c>
      <c r="D15" s="58" t="str">
        <f>Výsledky!A26</f>
        <v>TJ Rakovice "A"</v>
      </c>
      <c r="E15" s="50">
        <f>Výsledky!S28</f>
        <v>210</v>
      </c>
      <c r="F15" s="51">
        <f>Výsledky!T28</f>
        <v>2</v>
      </c>
      <c r="G15" s="106">
        <f>Výsledky!U28</f>
        <v>605</v>
      </c>
      <c r="I15" s="42"/>
      <c r="J15" s="42"/>
      <c r="K15" s="42"/>
      <c r="L15" s="42"/>
    </row>
    <row r="16" spans="1:12" ht="21.75" customHeight="1" x14ac:dyDescent="0.3">
      <c r="A16" s="41"/>
      <c r="B16" s="105">
        <v>9</v>
      </c>
      <c r="C16" s="101" t="str">
        <f>Výsledky!A5</f>
        <v>Milan František</v>
      </c>
      <c r="D16" s="58" t="str">
        <f>Výsledky!A2</f>
        <v>TJ Rakovice "B"</v>
      </c>
      <c r="E16" s="50">
        <f>Výsledky!S5</f>
        <v>203</v>
      </c>
      <c r="F16" s="51">
        <f>Výsledky!T5</f>
        <v>3</v>
      </c>
      <c r="G16" s="106">
        <f>Výsledky!U5</f>
        <v>601</v>
      </c>
      <c r="I16" s="42"/>
      <c r="J16" s="42"/>
      <c r="K16" s="42"/>
      <c r="L16" s="42"/>
    </row>
    <row r="17" spans="1:12" ht="21.75" customHeight="1" x14ac:dyDescent="0.3">
      <c r="A17" s="41"/>
      <c r="B17" s="105">
        <v>10</v>
      </c>
      <c r="C17" s="101" t="str">
        <f>Výsledky!A42</f>
        <v>Vargová Patricia</v>
      </c>
      <c r="D17" s="58" t="str">
        <f>Výsledky!A38</f>
        <v>TJ Rakovice "ženy"</v>
      </c>
      <c r="E17" s="50">
        <f>Výsledky!S42</f>
        <v>208</v>
      </c>
      <c r="F17" s="51">
        <f>Výsledky!T42</f>
        <v>1</v>
      </c>
      <c r="G17" s="106">
        <f>Výsledky!U42</f>
        <v>596</v>
      </c>
      <c r="I17" s="42"/>
      <c r="J17" s="42"/>
      <c r="K17" s="42"/>
      <c r="L17" s="42"/>
    </row>
    <row r="18" spans="1:12" ht="21.75" customHeight="1" x14ac:dyDescent="0.3">
      <c r="A18" s="41"/>
      <c r="B18" s="105">
        <v>11</v>
      </c>
      <c r="C18" s="101" t="str">
        <f>Výsledky!A29</f>
        <v>Šintál Boris</v>
      </c>
      <c r="D18" s="58" t="str">
        <f>Výsledky!A26</f>
        <v>TJ Rakovice "A"</v>
      </c>
      <c r="E18" s="50">
        <f>Výsledky!S29</f>
        <v>209</v>
      </c>
      <c r="F18" s="51">
        <f>Výsledky!T29</f>
        <v>1</v>
      </c>
      <c r="G18" s="106">
        <f>Výsledky!U29</f>
        <v>594</v>
      </c>
      <c r="I18" s="42"/>
      <c r="J18" s="42"/>
      <c r="K18" s="42"/>
      <c r="L18" s="42"/>
    </row>
    <row r="19" spans="1:12" ht="21.75" customHeight="1" x14ac:dyDescent="0.3">
      <c r="A19" s="41"/>
      <c r="B19" s="105">
        <v>12</v>
      </c>
      <c r="C19" s="101" t="str">
        <f>Výsledky!A35</f>
        <v>Hollosi Stefan</v>
      </c>
      <c r="D19" s="58" t="str">
        <f>Výsledky!A32</f>
        <v>KK Zlaté Klasy</v>
      </c>
      <c r="E19" s="50">
        <f>Výsledky!S35</f>
        <v>179</v>
      </c>
      <c r="F19" s="51">
        <f>Výsledky!T35</f>
        <v>8</v>
      </c>
      <c r="G19" s="106">
        <f>Výsledky!U35</f>
        <v>579</v>
      </c>
      <c r="I19" s="42"/>
      <c r="J19" s="42"/>
      <c r="K19" s="42"/>
      <c r="L19" s="42"/>
    </row>
    <row r="20" spans="1:12" ht="21.75" customHeight="1" x14ac:dyDescent="0.3">
      <c r="A20" s="41"/>
      <c r="B20" s="105">
        <v>13</v>
      </c>
      <c r="C20" s="101" t="str">
        <f>Výsledky!A13</f>
        <v>Horník Peter</v>
      </c>
      <c r="D20" s="58" t="str">
        <f>Výsledky!A8</f>
        <v>MKK Galanta</v>
      </c>
      <c r="E20" s="50">
        <f>Výsledky!S13</f>
        <v>202</v>
      </c>
      <c r="F20" s="51">
        <f>Výsledky!T13</f>
        <v>5</v>
      </c>
      <c r="G20" s="106">
        <f>Výsledky!U13</f>
        <v>574</v>
      </c>
      <c r="H20" s="42"/>
      <c r="I20" s="42"/>
      <c r="J20" s="42"/>
      <c r="K20" s="42"/>
      <c r="L20" s="42"/>
    </row>
    <row r="21" spans="1:12" ht="21.75" customHeight="1" x14ac:dyDescent="0.3">
      <c r="A21" s="41"/>
      <c r="B21" s="105">
        <v>14</v>
      </c>
      <c r="C21" s="101" t="str">
        <f>Výsledky!A40</f>
        <v>Šintálová Monika</v>
      </c>
      <c r="D21" s="58" t="str">
        <f>Výsledky!A38</f>
        <v>TJ Rakovice "ženy"</v>
      </c>
      <c r="E21" s="50">
        <f>Výsledky!S40</f>
        <v>190</v>
      </c>
      <c r="F21" s="51">
        <f>Výsledky!T40</f>
        <v>3</v>
      </c>
      <c r="G21" s="106">
        <f>Výsledky!U40</f>
        <v>572</v>
      </c>
      <c r="I21" s="42"/>
      <c r="J21" s="42"/>
      <c r="K21" s="42"/>
      <c r="L21" s="42"/>
    </row>
    <row r="22" spans="1:12" ht="21.75" customHeight="1" x14ac:dyDescent="0.3">
      <c r="A22" s="41"/>
      <c r="B22" s="105">
        <v>15</v>
      </c>
      <c r="C22" s="101" t="str">
        <f>Výsledky!A18</f>
        <v>Nemček Juraj</v>
      </c>
      <c r="D22" s="58" t="str">
        <f>Výsledky!A14</f>
        <v>KK Cabaj - Čápor</v>
      </c>
      <c r="E22" s="50">
        <f>Výsledky!S18</f>
        <v>178</v>
      </c>
      <c r="F22" s="51">
        <f>Výsledky!T18</f>
        <v>8</v>
      </c>
      <c r="G22" s="106">
        <f>Výsledky!U18</f>
        <v>565</v>
      </c>
      <c r="I22" s="42"/>
      <c r="J22" s="42"/>
      <c r="K22" s="42"/>
      <c r="L22" s="42"/>
    </row>
    <row r="23" spans="1:12" ht="21.75" customHeight="1" x14ac:dyDescent="0.3">
      <c r="A23" s="41"/>
      <c r="B23" s="105">
        <v>16</v>
      </c>
      <c r="C23" s="101" t="str">
        <f>Výsledky!A36</f>
        <v>Csermák Tomas</v>
      </c>
      <c r="D23" s="58" t="str">
        <f>Výsledky!A32</f>
        <v>KK Zlaté Klasy</v>
      </c>
      <c r="E23" s="50">
        <f>Výsledky!S36</f>
        <v>166</v>
      </c>
      <c r="F23" s="51">
        <f>Výsledky!T36</f>
        <v>5</v>
      </c>
      <c r="G23" s="106">
        <f>Výsledky!U36</f>
        <v>565</v>
      </c>
      <c r="I23" s="42"/>
      <c r="J23" s="42"/>
      <c r="K23" s="42"/>
      <c r="L23" s="42"/>
    </row>
    <row r="24" spans="1:12" ht="21.75" customHeight="1" x14ac:dyDescent="0.3">
      <c r="A24" s="41"/>
      <c r="B24" s="105">
        <v>17</v>
      </c>
      <c r="C24" s="101" t="str">
        <f>Výsledky!A17</f>
        <v>Pastor Dušan</v>
      </c>
      <c r="D24" s="58" t="str">
        <f>Výsledky!A14</f>
        <v>KK Cabaj - Čápor</v>
      </c>
      <c r="E24" s="50">
        <f>Výsledky!S17</f>
        <v>170</v>
      </c>
      <c r="F24" s="51">
        <f>Výsledky!T17</f>
        <v>8</v>
      </c>
      <c r="G24" s="106">
        <f>Výsledky!U17</f>
        <v>556</v>
      </c>
      <c r="H24" s="42"/>
      <c r="I24" s="42"/>
      <c r="J24" s="42"/>
      <c r="K24" s="42"/>
      <c r="L24" s="42"/>
    </row>
    <row r="25" spans="1:12" ht="21.75" customHeight="1" x14ac:dyDescent="0.3">
      <c r="A25" s="41"/>
      <c r="B25" s="105">
        <v>18</v>
      </c>
      <c r="C25" s="101" t="str">
        <f>Výsledky!A16</f>
        <v>Nemček Martin</v>
      </c>
      <c r="D25" s="58" t="str">
        <f>Výsledky!A14</f>
        <v>KK Cabaj - Čápor</v>
      </c>
      <c r="E25" s="50">
        <f>Výsledky!S16</f>
        <v>163</v>
      </c>
      <c r="F25" s="51">
        <f>Výsledky!T16</f>
        <v>11</v>
      </c>
      <c r="G25" s="106">
        <f>Výsledky!U16</f>
        <v>547</v>
      </c>
      <c r="H25" s="42"/>
      <c r="I25" s="42"/>
      <c r="J25" s="42"/>
      <c r="K25" s="42"/>
      <c r="L25" s="42"/>
    </row>
    <row r="26" spans="1:12" ht="21.75" customHeight="1" x14ac:dyDescent="0.3">
      <c r="A26" s="41"/>
      <c r="B26" s="105">
        <v>19</v>
      </c>
      <c r="C26" s="101" t="str">
        <f>Výsledky!A11</f>
        <v>Horník Bystrík</v>
      </c>
      <c r="D26" s="58" t="str">
        <f>Výsledky!A8</f>
        <v>MKK Galanta</v>
      </c>
      <c r="E26" s="50">
        <f>Výsledky!S11</f>
        <v>143</v>
      </c>
      <c r="F26" s="51">
        <f>Výsledky!T11</f>
        <v>4</v>
      </c>
      <c r="G26" s="106">
        <f>Výsledky!U11</f>
        <v>545</v>
      </c>
      <c r="I26" s="42"/>
      <c r="J26" s="42"/>
      <c r="K26" s="42"/>
      <c r="L26" s="42"/>
    </row>
    <row r="27" spans="1:12" ht="21.75" customHeight="1" x14ac:dyDescent="0.3">
      <c r="A27" s="41"/>
      <c r="B27" s="105">
        <v>20</v>
      </c>
      <c r="C27" s="101" t="str">
        <f>Výsledky!A4</f>
        <v>Magala Roman</v>
      </c>
      <c r="D27" s="58" t="str">
        <f>Výsledky!A2</f>
        <v>TJ Rakovice "B"</v>
      </c>
      <c r="E27" s="50">
        <f>Výsledky!S4</f>
        <v>179</v>
      </c>
      <c r="F27" s="51">
        <f>Výsledky!T4</f>
        <v>4</v>
      </c>
      <c r="G27" s="106">
        <f>Výsledky!U4</f>
        <v>538</v>
      </c>
      <c r="I27" s="42"/>
      <c r="J27" s="42"/>
      <c r="K27" s="42"/>
      <c r="L27" s="42"/>
    </row>
    <row r="28" spans="1:12" ht="21.75" customHeight="1" x14ac:dyDescent="0.3">
      <c r="A28" s="41"/>
      <c r="B28" s="105">
        <v>21</v>
      </c>
      <c r="C28" s="101" t="str">
        <f>Výsledky!A46</f>
        <v>Ferfile Tine</v>
      </c>
      <c r="D28" s="58" t="str">
        <f>Výsledky!A44</f>
        <v>KK Pivka</v>
      </c>
      <c r="E28" s="50">
        <f>Výsledky!S46</f>
        <v>163</v>
      </c>
      <c r="F28" s="51">
        <f>Výsledky!T46</f>
        <v>11</v>
      </c>
      <c r="G28" s="106">
        <f>Výsledky!U46</f>
        <v>538</v>
      </c>
      <c r="I28" s="42"/>
      <c r="J28" s="42"/>
      <c r="K28" s="42"/>
      <c r="L28" s="42"/>
    </row>
    <row r="29" spans="1:12" ht="21.75" customHeight="1" x14ac:dyDescent="0.3">
      <c r="A29" s="41"/>
      <c r="B29" s="105">
        <v>22</v>
      </c>
      <c r="C29" s="101" t="str">
        <f>Výsledky!A7</f>
        <v>Masár Peter</v>
      </c>
      <c r="D29" s="58" t="str">
        <f>Výsledky!A2</f>
        <v>TJ Rakovice "B"</v>
      </c>
      <c r="E29" s="50">
        <f>Výsledky!S7</f>
        <v>161</v>
      </c>
      <c r="F29" s="51">
        <f>Výsledky!T7</f>
        <v>9</v>
      </c>
      <c r="G29" s="106">
        <f>Výsledky!U7</f>
        <v>538</v>
      </c>
      <c r="I29" s="42"/>
      <c r="J29" s="42"/>
      <c r="K29" s="42"/>
      <c r="L29" s="42"/>
    </row>
    <row r="30" spans="1:12" ht="21.75" customHeight="1" x14ac:dyDescent="0.3">
      <c r="A30" s="41"/>
      <c r="B30" s="105">
        <v>23</v>
      </c>
      <c r="C30" s="101" t="str">
        <f>Výsledky!A43</f>
        <v>Šintálová Natália</v>
      </c>
      <c r="D30" s="58" t="str">
        <f>Výsledky!A38</f>
        <v>TJ Rakovice "ženy"</v>
      </c>
      <c r="E30" s="50">
        <f>Výsledky!S43</f>
        <v>162</v>
      </c>
      <c r="F30" s="51">
        <f>Výsledky!T43</f>
        <v>1</v>
      </c>
      <c r="G30" s="106">
        <f>Výsledky!U43</f>
        <v>534</v>
      </c>
      <c r="I30" s="42"/>
      <c r="J30" s="42"/>
      <c r="K30" s="42"/>
      <c r="L30" s="42"/>
    </row>
    <row r="31" spans="1:12" ht="21.75" customHeight="1" x14ac:dyDescent="0.3">
      <c r="A31" s="41"/>
      <c r="B31" s="105">
        <v>24</v>
      </c>
      <c r="C31" s="101" t="str">
        <f>Výsledky!A48</f>
        <v>Čerin Andrej</v>
      </c>
      <c r="D31" s="58" t="str">
        <f>Výsledky!A44</f>
        <v>KK Pivka</v>
      </c>
      <c r="E31" s="50">
        <f>Výsledky!S48</f>
        <v>150</v>
      </c>
      <c r="F31" s="51">
        <f>Výsledky!T48</f>
        <v>7</v>
      </c>
      <c r="G31" s="106">
        <f>Výsledky!U48</f>
        <v>534</v>
      </c>
      <c r="I31" s="42"/>
      <c r="J31" s="42"/>
      <c r="K31" s="42"/>
      <c r="L31" s="42"/>
    </row>
    <row r="32" spans="1:12" ht="21.75" customHeight="1" x14ac:dyDescent="0.3">
      <c r="A32" s="41"/>
      <c r="B32" s="105">
        <v>25</v>
      </c>
      <c r="C32" s="101" t="str">
        <f>Výsledky!A24</f>
        <v>Podolák Jaro</v>
      </c>
      <c r="D32" s="58" t="str">
        <f>Výsledky!A20</f>
        <v>BKK Bánovce n./B.</v>
      </c>
      <c r="E32" s="50">
        <f>Výsledky!S24</f>
        <v>167</v>
      </c>
      <c r="F32" s="51">
        <f>Výsledky!T24</f>
        <v>9</v>
      </c>
      <c r="G32" s="106">
        <f>Výsledky!U24</f>
        <v>531</v>
      </c>
      <c r="H32" s="42"/>
      <c r="I32" s="42"/>
      <c r="J32" s="42"/>
      <c r="K32" s="42"/>
      <c r="L32" s="42"/>
    </row>
    <row r="33" spans="1:12" ht="21.75" customHeight="1" x14ac:dyDescent="0.3">
      <c r="A33" s="41"/>
      <c r="B33" s="105">
        <v>26</v>
      </c>
      <c r="C33" s="101" t="str">
        <f>Výsledky!A10</f>
        <v>Jeriga Jozef</v>
      </c>
      <c r="D33" s="58" t="str">
        <f>Výsledky!A8</f>
        <v>MKK Galanta</v>
      </c>
      <c r="E33" s="50">
        <f>Výsledky!S10</f>
        <v>165</v>
      </c>
      <c r="F33" s="51">
        <f>Výsledky!T10</f>
        <v>5</v>
      </c>
      <c r="G33" s="106">
        <f>Výsledky!U10</f>
        <v>527</v>
      </c>
      <c r="H33" s="42"/>
      <c r="I33" s="42"/>
      <c r="J33" s="42"/>
      <c r="K33" s="42"/>
      <c r="L33" s="42"/>
    </row>
    <row r="34" spans="1:12" ht="21.75" customHeight="1" x14ac:dyDescent="0.3">
      <c r="A34" s="41"/>
      <c r="B34" s="105">
        <v>27</v>
      </c>
      <c r="C34" s="101" t="str">
        <f>Výsledky!A47</f>
        <v>Pašič Lea</v>
      </c>
      <c r="D34" s="58" t="str">
        <f>Výsledky!A44</f>
        <v>KK Pivka</v>
      </c>
      <c r="E34" s="50">
        <f>Výsledky!S47</f>
        <v>135</v>
      </c>
      <c r="F34" s="51">
        <f>Výsledky!T47</f>
        <v>14</v>
      </c>
      <c r="G34" s="106">
        <f>Výsledky!U47</f>
        <v>521</v>
      </c>
      <c r="H34" s="42"/>
      <c r="I34" s="42"/>
      <c r="J34" s="42"/>
      <c r="K34" s="42"/>
      <c r="L34" s="42"/>
    </row>
    <row r="35" spans="1:12" ht="21.75" customHeight="1" x14ac:dyDescent="0.3">
      <c r="A35" s="41"/>
      <c r="B35" s="105">
        <v>28</v>
      </c>
      <c r="C35" s="101" t="str">
        <f>Výsledky!A41</f>
        <v>Hevierová Veronika</v>
      </c>
      <c r="D35" s="58" t="str">
        <f>Výsledky!A38</f>
        <v>TJ Rakovice "ženy"</v>
      </c>
      <c r="E35" s="50">
        <f>Výsledky!S41</f>
        <v>172</v>
      </c>
      <c r="F35" s="51">
        <f>Výsledky!T41</f>
        <v>8</v>
      </c>
      <c r="G35" s="106">
        <f>Výsledky!U41</f>
        <v>517</v>
      </c>
      <c r="I35" s="42"/>
      <c r="J35" s="42"/>
      <c r="K35" s="42"/>
      <c r="L35" s="42"/>
    </row>
    <row r="36" spans="1:12" ht="21.75" customHeight="1" x14ac:dyDescent="0.3">
      <c r="A36" s="41"/>
      <c r="B36" s="105">
        <v>29</v>
      </c>
      <c r="C36" s="101" t="str">
        <f>Výsledky!A25</f>
        <v>Holá K. / Bročková A.</v>
      </c>
      <c r="D36" s="58" t="str">
        <f>Výsledky!A20</f>
        <v>BKK Bánovce n./B.</v>
      </c>
      <c r="E36" s="50">
        <f>Výsledky!S25</f>
        <v>143</v>
      </c>
      <c r="F36" s="51">
        <f>Výsledky!T25</f>
        <v>13</v>
      </c>
      <c r="G36" s="106">
        <f>Výsledky!U25</f>
        <v>490</v>
      </c>
      <c r="I36" s="42"/>
      <c r="J36" s="42"/>
      <c r="K36" s="42"/>
      <c r="L36" s="42"/>
    </row>
    <row r="37" spans="1:12" ht="21.75" customHeight="1" x14ac:dyDescent="0.3">
      <c r="B37" s="105">
        <v>30</v>
      </c>
      <c r="C37" s="101" t="str">
        <f>Výsledky!A23</f>
        <v>Adamkovič Dalibor</v>
      </c>
      <c r="D37" s="58" t="str">
        <f>Výsledky!A20</f>
        <v>BKK Bánovce n./B.</v>
      </c>
      <c r="E37" s="50">
        <f>Výsledky!S23</f>
        <v>148</v>
      </c>
      <c r="F37" s="51">
        <f>Výsledky!T23</f>
        <v>13</v>
      </c>
      <c r="G37" s="106">
        <f>Výsledky!U23</f>
        <v>486</v>
      </c>
    </row>
    <row r="38" spans="1:12" ht="21.75" customHeight="1" x14ac:dyDescent="0.3">
      <c r="B38" s="105">
        <v>31</v>
      </c>
      <c r="C38" s="101" t="str">
        <f>Výsledky!A22</f>
        <v>Košík Vlado</v>
      </c>
      <c r="D38" s="58" t="str">
        <f>Výsledky!A20</f>
        <v>BKK Bánovce n./B.</v>
      </c>
      <c r="E38" s="50">
        <f>Výsledky!S22</f>
        <v>140</v>
      </c>
      <c r="F38" s="51">
        <f>Výsledky!T22</f>
        <v>14</v>
      </c>
      <c r="G38" s="106">
        <f>Výsledky!U22</f>
        <v>483</v>
      </c>
    </row>
    <row r="39" spans="1:12" ht="21.75" customHeight="1" thickBot="1" x14ac:dyDescent="0.35">
      <c r="B39" s="107">
        <v>32</v>
      </c>
      <c r="C39" s="108" t="str">
        <f>Výsledky!A34</f>
        <v>Varga Csaba</v>
      </c>
      <c r="D39" s="109" t="str">
        <f>Výsledky!A32</f>
        <v>KK Zlaté Klasy</v>
      </c>
      <c r="E39" s="110">
        <f>Výsledky!S34</f>
        <v>104</v>
      </c>
      <c r="F39" s="111">
        <f>Výsledky!T34</f>
        <v>25</v>
      </c>
      <c r="G39" s="112">
        <f>Výsledky!U34</f>
        <v>476</v>
      </c>
    </row>
    <row r="40" spans="1:12" ht="21.75" customHeight="1" x14ac:dyDescent="0.25"/>
    <row r="41" spans="1:12" ht="21.75" customHeight="1" x14ac:dyDescent="0.25"/>
    <row r="42" spans="1:12" ht="21.75" customHeight="1" x14ac:dyDescent="0.25"/>
    <row r="43" spans="1:12" ht="21.75" customHeight="1" x14ac:dyDescent="0.25"/>
    <row r="44" spans="1:12" ht="21.75" customHeight="1" x14ac:dyDescent="0.25"/>
    <row r="45" spans="1:12" ht="21.75" customHeight="1" x14ac:dyDescent="0.25"/>
    <row r="46" spans="1:12" ht="21.75" customHeight="1" x14ac:dyDescent="0.25"/>
    <row r="47" spans="1:12" ht="21.75" customHeight="1" x14ac:dyDescent="0.25"/>
    <row r="48" spans="1:12" ht="21.75" customHeight="1" x14ac:dyDescent="0.25"/>
    <row r="49" ht="21.75" customHeight="1" x14ac:dyDescent="0.25"/>
    <row r="50" ht="21.75" customHeight="1" x14ac:dyDescent="0.25"/>
    <row r="51" ht="21.75" customHeight="1" x14ac:dyDescent="0.25"/>
    <row r="52" ht="21.75" customHeight="1" x14ac:dyDescent="0.25"/>
    <row r="53" ht="21.75" customHeight="1" x14ac:dyDescent="0.25"/>
    <row r="54" ht="21.75" customHeight="1" x14ac:dyDescent="0.25"/>
    <row r="55" ht="21.75" customHeight="1" x14ac:dyDescent="0.25"/>
    <row r="56" ht="21.75" customHeight="1" x14ac:dyDescent="0.25"/>
    <row r="57" ht="21.75" customHeight="1" x14ac:dyDescent="0.25"/>
    <row r="58" ht="21.75" customHeight="1" x14ac:dyDescent="0.25"/>
    <row r="59" ht="21.75" customHeight="1" x14ac:dyDescent="0.25"/>
    <row r="60" ht="21.75" customHeight="1" x14ac:dyDescent="0.25"/>
    <row r="61" ht="21.75" customHeight="1" x14ac:dyDescent="0.25"/>
    <row r="62" ht="21.75" customHeight="1" x14ac:dyDescent="0.25"/>
    <row r="63" ht="21.75" customHeight="1" x14ac:dyDescent="0.25"/>
    <row r="64" ht="21.75" customHeight="1" x14ac:dyDescent="0.25"/>
    <row r="65" ht="21.75" customHeight="1" x14ac:dyDescent="0.25"/>
    <row r="66" ht="21.75" customHeight="1" x14ac:dyDescent="0.25"/>
    <row r="67" ht="21.75" customHeight="1" x14ac:dyDescent="0.25"/>
    <row r="68" ht="21.75" customHeight="1" x14ac:dyDescent="0.25"/>
    <row r="69" ht="21.75" customHeight="1" x14ac:dyDescent="0.25"/>
    <row r="70" ht="21.75" customHeight="1" x14ac:dyDescent="0.25"/>
    <row r="71" ht="21.75" customHeight="1" x14ac:dyDescent="0.25"/>
    <row r="72" ht="21.75" customHeight="1" x14ac:dyDescent="0.25"/>
    <row r="73" ht="21.75" customHeight="1" x14ac:dyDescent="0.25"/>
    <row r="74" ht="21.75" customHeight="1" x14ac:dyDescent="0.25"/>
    <row r="75" ht="21.75" customHeight="1" x14ac:dyDescent="0.25"/>
    <row r="76" ht="21.75" customHeight="1" x14ac:dyDescent="0.25"/>
    <row r="77" ht="21.75" customHeight="1" x14ac:dyDescent="0.25"/>
    <row r="78" ht="21.75" customHeight="1" x14ac:dyDescent="0.25"/>
    <row r="79" ht="21.75" customHeight="1" x14ac:dyDescent="0.25"/>
    <row r="80" ht="21.75" customHeight="1" x14ac:dyDescent="0.25"/>
    <row r="81" ht="21.75" customHeight="1" x14ac:dyDescent="0.25"/>
    <row r="82" ht="21.75" customHeight="1" x14ac:dyDescent="0.25"/>
    <row r="83" ht="21.75" customHeight="1" x14ac:dyDescent="0.25"/>
    <row r="84" ht="21.75" customHeight="1" x14ac:dyDescent="0.25"/>
    <row r="85" ht="21.75" customHeight="1" x14ac:dyDescent="0.25"/>
    <row r="86" ht="21.75" customHeight="1" x14ac:dyDescent="0.25"/>
    <row r="87" ht="21.75" customHeight="1" x14ac:dyDescent="0.25"/>
    <row r="88" ht="21.75" customHeight="1" x14ac:dyDescent="0.25"/>
    <row r="89" ht="21.75" customHeight="1" x14ac:dyDescent="0.25"/>
    <row r="90" ht="21.75" customHeight="1" x14ac:dyDescent="0.25"/>
    <row r="91" ht="21.75" customHeight="1" x14ac:dyDescent="0.25"/>
    <row r="92" ht="21.75" customHeight="1" x14ac:dyDescent="0.25"/>
    <row r="93" ht="21.75" customHeight="1" x14ac:dyDescent="0.25"/>
    <row r="94" ht="21.75" customHeight="1" x14ac:dyDescent="0.25"/>
    <row r="95" ht="21.75" customHeight="1" x14ac:dyDescent="0.25"/>
    <row r="96" ht="21.75" customHeight="1" x14ac:dyDescent="0.25"/>
    <row r="97" ht="21.75" customHeight="1" x14ac:dyDescent="0.25"/>
    <row r="98" ht="21.75" customHeight="1" x14ac:dyDescent="0.25"/>
    <row r="99" ht="21.75" customHeight="1" x14ac:dyDescent="0.25"/>
    <row r="100" ht="21.75" customHeight="1" x14ac:dyDescent="0.25"/>
    <row r="101" ht="21.75" customHeight="1" x14ac:dyDescent="0.25"/>
    <row r="102" ht="21.75" customHeight="1" x14ac:dyDescent="0.25"/>
    <row r="103" ht="21.75" customHeight="1" x14ac:dyDescent="0.25"/>
    <row r="104" ht="21.75" customHeight="1" x14ac:dyDescent="0.25"/>
    <row r="105" ht="21.75" customHeight="1" x14ac:dyDescent="0.25"/>
    <row r="106" ht="21.75" customHeight="1" x14ac:dyDescent="0.25"/>
    <row r="107" ht="21.75" customHeight="1" x14ac:dyDescent="0.25"/>
    <row r="108" ht="21.75" customHeight="1" x14ac:dyDescent="0.25"/>
    <row r="109" ht="21.75" customHeight="1" x14ac:dyDescent="0.25"/>
    <row r="110" ht="21.75" customHeight="1" x14ac:dyDescent="0.25"/>
    <row r="111" ht="21.75" customHeight="1" x14ac:dyDescent="0.25"/>
    <row r="112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  <row r="122" ht="21.75" customHeight="1" x14ac:dyDescent="0.25"/>
    <row r="123" ht="21.75" customHeight="1" x14ac:dyDescent="0.25"/>
    <row r="124" ht="21.75" customHeight="1" x14ac:dyDescent="0.25"/>
    <row r="125" ht="21.75" customHeight="1" x14ac:dyDescent="0.25"/>
    <row r="126" ht="21.75" customHeight="1" x14ac:dyDescent="0.25"/>
    <row r="127" ht="21.75" customHeight="1" x14ac:dyDescent="0.25"/>
    <row r="128" ht="21.75" customHeight="1" x14ac:dyDescent="0.25"/>
    <row r="129" ht="21.75" customHeight="1" x14ac:dyDescent="0.25"/>
    <row r="130" ht="21.75" customHeight="1" x14ac:dyDescent="0.25"/>
    <row r="131" ht="21.75" customHeight="1" x14ac:dyDescent="0.25"/>
    <row r="132" ht="21.75" customHeight="1" x14ac:dyDescent="0.25"/>
    <row r="133" ht="21.75" customHeight="1" x14ac:dyDescent="0.25"/>
    <row r="134" ht="21.75" customHeight="1" x14ac:dyDescent="0.25"/>
    <row r="135" ht="21.75" customHeight="1" x14ac:dyDescent="0.25"/>
    <row r="136" ht="21.75" customHeight="1" x14ac:dyDescent="0.25"/>
    <row r="137" ht="21.75" customHeight="1" x14ac:dyDescent="0.25"/>
    <row r="138" ht="21.75" customHeight="1" x14ac:dyDescent="0.25"/>
    <row r="139" ht="21.75" customHeight="1" x14ac:dyDescent="0.25"/>
    <row r="140" ht="21.75" customHeight="1" x14ac:dyDescent="0.25"/>
    <row r="141" ht="21.75" customHeight="1" x14ac:dyDescent="0.25"/>
    <row r="142" ht="21.75" customHeight="1" x14ac:dyDescent="0.25"/>
    <row r="143" ht="21.75" customHeight="1" x14ac:dyDescent="0.25"/>
    <row r="144" ht="21.75" customHeight="1" x14ac:dyDescent="0.25"/>
    <row r="145" ht="21.75" customHeight="1" x14ac:dyDescent="0.25"/>
    <row r="146" ht="21.75" customHeight="1" x14ac:dyDescent="0.25"/>
    <row r="147" ht="21.75" customHeight="1" x14ac:dyDescent="0.25"/>
    <row r="148" ht="21.75" customHeight="1" x14ac:dyDescent="0.25"/>
    <row r="149" ht="21.75" customHeight="1" x14ac:dyDescent="0.25"/>
    <row r="150" ht="21.75" customHeight="1" x14ac:dyDescent="0.25"/>
    <row r="151" ht="21.75" customHeight="1" x14ac:dyDescent="0.25"/>
    <row r="152" ht="21.75" customHeight="1" x14ac:dyDescent="0.25"/>
    <row r="153" ht="21.75" customHeight="1" x14ac:dyDescent="0.25"/>
    <row r="154" ht="21.75" customHeight="1" x14ac:dyDescent="0.25"/>
    <row r="155" ht="21.75" customHeight="1" x14ac:dyDescent="0.25"/>
    <row r="156" ht="21.75" customHeight="1" x14ac:dyDescent="0.25"/>
    <row r="157" ht="21.75" customHeight="1" x14ac:dyDescent="0.25"/>
    <row r="158" ht="21.75" customHeight="1" x14ac:dyDescent="0.25"/>
    <row r="159" ht="21.75" customHeight="1" x14ac:dyDescent="0.25"/>
    <row r="160" ht="21.75" customHeight="1" x14ac:dyDescent="0.25"/>
    <row r="161" ht="21.75" customHeight="1" x14ac:dyDescent="0.25"/>
    <row r="162" ht="21.75" customHeight="1" x14ac:dyDescent="0.25"/>
    <row r="163" ht="21.75" customHeight="1" x14ac:dyDescent="0.25"/>
    <row r="164" ht="21.75" customHeight="1" x14ac:dyDescent="0.25"/>
    <row r="165" ht="21.75" customHeight="1" x14ac:dyDescent="0.25"/>
    <row r="166" ht="21.75" customHeight="1" x14ac:dyDescent="0.25"/>
    <row r="167" ht="21.75" customHeight="1" x14ac:dyDescent="0.25"/>
    <row r="168" ht="21.75" customHeight="1" x14ac:dyDescent="0.25"/>
    <row r="169" ht="21.75" customHeight="1" x14ac:dyDescent="0.25"/>
    <row r="170" ht="21.75" customHeight="1" x14ac:dyDescent="0.25"/>
    <row r="171" ht="21.75" customHeight="1" x14ac:dyDescent="0.25"/>
    <row r="172" ht="21.75" customHeight="1" x14ac:dyDescent="0.25"/>
    <row r="173" ht="21.75" customHeight="1" x14ac:dyDescent="0.25"/>
    <row r="174" ht="21.75" customHeight="1" x14ac:dyDescent="0.25"/>
    <row r="175" ht="21.75" customHeight="1" x14ac:dyDescent="0.25"/>
    <row r="176" ht="21.75" customHeight="1" x14ac:dyDescent="0.25"/>
    <row r="177" ht="21.75" customHeight="1" x14ac:dyDescent="0.25"/>
    <row r="178" ht="21.75" customHeight="1" x14ac:dyDescent="0.25"/>
    <row r="179" ht="21.75" customHeight="1" x14ac:dyDescent="0.25"/>
    <row r="180" ht="21.75" customHeight="1" x14ac:dyDescent="0.25"/>
    <row r="181" ht="21.75" customHeight="1" x14ac:dyDescent="0.25"/>
    <row r="182" ht="21.75" customHeight="1" x14ac:dyDescent="0.25"/>
    <row r="183" ht="21.75" customHeight="1" x14ac:dyDescent="0.25"/>
    <row r="184" ht="21.75" customHeight="1" x14ac:dyDescent="0.25"/>
    <row r="185" ht="21.75" customHeight="1" x14ac:dyDescent="0.25"/>
    <row r="186" ht="21.75" customHeight="1" x14ac:dyDescent="0.25"/>
    <row r="187" ht="21.75" customHeight="1" x14ac:dyDescent="0.25"/>
    <row r="188" ht="21.75" customHeight="1" x14ac:dyDescent="0.25"/>
    <row r="189" ht="21.75" customHeight="1" x14ac:dyDescent="0.25"/>
    <row r="190" ht="21.75" customHeight="1" x14ac:dyDescent="0.25"/>
    <row r="191" ht="21.75" customHeight="1" x14ac:dyDescent="0.25"/>
    <row r="192" ht="21.75" customHeight="1" x14ac:dyDescent="0.25"/>
    <row r="193" ht="21.75" customHeight="1" x14ac:dyDescent="0.25"/>
    <row r="194" ht="21.75" customHeight="1" x14ac:dyDescent="0.25"/>
    <row r="195" ht="21.75" customHeight="1" x14ac:dyDescent="0.25"/>
    <row r="196" ht="21.75" customHeight="1" x14ac:dyDescent="0.25"/>
    <row r="197" ht="21.75" customHeight="1" x14ac:dyDescent="0.25"/>
    <row r="198" ht="21.75" customHeight="1" x14ac:dyDescent="0.25"/>
    <row r="199" ht="21.75" customHeight="1" x14ac:dyDescent="0.25"/>
    <row r="200" ht="21.75" customHeight="1" x14ac:dyDescent="0.25"/>
    <row r="201" ht="21.75" customHeight="1" x14ac:dyDescent="0.25"/>
    <row r="202" ht="21.75" customHeight="1" x14ac:dyDescent="0.25"/>
    <row r="203" ht="21.75" customHeight="1" x14ac:dyDescent="0.25"/>
    <row r="204" ht="21.75" customHeight="1" x14ac:dyDescent="0.25"/>
    <row r="205" ht="21.75" customHeight="1" x14ac:dyDescent="0.25"/>
    <row r="206" ht="21.75" customHeight="1" x14ac:dyDescent="0.25"/>
    <row r="207" ht="21.75" customHeight="1" x14ac:dyDescent="0.25"/>
    <row r="208" ht="21.75" customHeight="1" x14ac:dyDescent="0.25"/>
    <row r="209" ht="21.75" customHeight="1" x14ac:dyDescent="0.25"/>
    <row r="210" ht="21.75" customHeight="1" x14ac:dyDescent="0.25"/>
    <row r="211" ht="21.75" customHeight="1" x14ac:dyDescent="0.25"/>
    <row r="212" ht="21.75" customHeight="1" x14ac:dyDescent="0.25"/>
    <row r="213" ht="21.75" customHeight="1" x14ac:dyDescent="0.25"/>
    <row r="214" ht="21.75" customHeight="1" x14ac:dyDescent="0.25"/>
    <row r="215" ht="21.75" customHeight="1" x14ac:dyDescent="0.25"/>
    <row r="216" ht="21.75" customHeight="1" x14ac:dyDescent="0.25"/>
    <row r="217" ht="21.75" customHeight="1" x14ac:dyDescent="0.25"/>
    <row r="218" ht="21.75" customHeight="1" x14ac:dyDescent="0.25"/>
    <row r="219" ht="21.75" customHeight="1" x14ac:dyDescent="0.25"/>
    <row r="220" ht="21.75" customHeight="1" x14ac:dyDescent="0.25"/>
    <row r="221" ht="21.75" customHeight="1" x14ac:dyDescent="0.25"/>
    <row r="222" ht="21.75" customHeight="1" x14ac:dyDescent="0.25"/>
    <row r="223" ht="21.75" customHeight="1" x14ac:dyDescent="0.25"/>
    <row r="224" ht="21.75" customHeight="1" x14ac:dyDescent="0.25"/>
    <row r="225" ht="21.75" customHeight="1" x14ac:dyDescent="0.25"/>
    <row r="226" ht="21.75" customHeight="1" x14ac:dyDescent="0.25"/>
    <row r="227" ht="21.75" customHeight="1" x14ac:dyDescent="0.25"/>
    <row r="228" ht="21.75" customHeight="1" x14ac:dyDescent="0.25"/>
    <row r="229" ht="21.75" customHeight="1" x14ac:dyDescent="0.25"/>
    <row r="230" ht="21.75" customHeight="1" x14ac:dyDescent="0.25"/>
    <row r="231" ht="21.75" customHeight="1" x14ac:dyDescent="0.25"/>
    <row r="232" ht="21.75" customHeight="1" x14ac:dyDescent="0.25"/>
    <row r="233" ht="21.75" customHeight="1" x14ac:dyDescent="0.25"/>
    <row r="234" ht="21.75" customHeight="1" x14ac:dyDescent="0.25"/>
    <row r="235" ht="21.75" customHeight="1" x14ac:dyDescent="0.25"/>
    <row r="236" ht="21.75" customHeight="1" x14ac:dyDescent="0.25"/>
    <row r="237" ht="21.75" customHeight="1" x14ac:dyDescent="0.25"/>
    <row r="238" ht="21.75" customHeight="1" x14ac:dyDescent="0.25"/>
    <row r="239" ht="21.75" customHeight="1" x14ac:dyDescent="0.25"/>
    <row r="240" ht="21.75" customHeight="1" x14ac:dyDescent="0.25"/>
    <row r="241" ht="21.75" customHeight="1" x14ac:dyDescent="0.25"/>
    <row r="242" ht="21.75" customHeight="1" x14ac:dyDescent="0.25"/>
    <row r="243" ht="21.75" customHeight="1" x14ac:dyDescent="0.25"/>
    <row r="244" ht="21.75" customHeight="1" x14ac:dyDescent="0.25"/>
    <row r="245" ht="21.75" customHeight="1" x14ac:dyDescent="0.25"/>
    <row r="246" ht="21.75" customHeight="1" x14ac:dyDescent="0.25"/>
    <row r="247" ht="21.75" customHeight="1" x14ac:dyDescent="0.25"/>
    <row r="248" ht="21.75" customHeight="1" x14ac:dyDescent="0.25"/>
    <row r="249" ht="21.75" customHeight="1" x14ac:dyDescent="0.25"/>
    <row r="250" ht="21.75" customHeight="1" x14ac:dyDescent="0.25"/>
    <row r="251" ht="21.75" customHeight="1" x14ac:dyDescent="0.25"/>
    <row r="252" ht="21.75" customHeight="1" x14ac:dyDescent="0.25"/>
    <row r="253" ht="21.75" customHeight="1" x14ac:dyDescent="0.25"/>
    <row r="254" ht="21.75" customHeight="1" x14ac:dyDescent="0.25"/>
    <row r="255" ht="21.75" customHeight="1" x14ac:dyDescent="0.25"/>
    <row r="256" ht="21.75" customHeight="1" x14ac:dyDescent="0.25"/>
    <row r="257" ht="21.75" customHeight="1" x14ac:dyDescent="0.25"/>
    <row r="258" ht="21.75" customHeight="1" x14ac:dyDescent="0.25"/>
    <row r="259" ht="21.75" customHeight="1" x14ac:dyDescent="0.25"/>
    <row r="260" ht="21.75" customHeight="1" x14ac:dyDescent="0.25"/>
    <row r="261" ht="21.75" customHeight="1" x14ac:dyDescent="0.25"/>
    <row r="262" ht="21.75" customHeight="1" x14ac:dyDescent="0.25"/>
    <row r="263" ht="21.75" customHeight="1" x14ac:dyDescent="0.25"/>
    <row r="264" ht="21.75" customHeight="1" x14ac:dyDescent="0.25"/>
    <row r="265" ht="21.75" customHeight="1" x14ac:dyDescent="0.25"/>
    <row r="266" ht="21.75" customHeight="1" x14ac:dyDescent="0.25"/>
    <row r="267" ht="21.75" customHeight="1" x14ac:dyDescent="0.25"/>
    <row r="268" ht="21.75" customHeight="1" x14ac:dyDescent="0.25"/>
    <row r="269" ht="21.75" customHeight="1" x14ac:dyDescent="0.25"/>
    <row r="270" ht="21.75" customHeight="1" x14ac:dyDescent="0.25"/>
    <row r="271" ht="21.75" customHeight="1" x14ac:dyDescent="0.25"/>
    <row r="272" ht="21.75" customHeight="1" x14ac:dyDescent="0.25"/>
    <row r="273" ht="21.75" customHeight="1" x14ac:dyDescent="0.25"/>
    <row r="274" ht="21.75" customHeight="1" x14ac:dyDescent="0.25"/>
    <row r="275" ht="21.75" customHeight="1" x14ac:dyDescent="0.25"/>
    <row r="276" ht="21.75" customHeight="1" x14ac:dyDescent="0.25"/>
    <row r="277" ht="21.75" customHeight="1" x14ac:dyDescent="0.25"/>
    <row r="278" ht="21.75" customHeight="1" x14ac:dyDescent="0.25"/>
    <row r="279" ht="21.75" customHeight="1" x14ac:dyDescent="0.25"/>
    <row r="280" ht="21.75" customHeight="1" x14ac:dyDescent="0.25"/>
    <row r="281" ht="21.75" customHeight="1" x14ac:dyDescent="0.25"/>
    <row r="282" ht="21.75" customHeight="1" x14ac:dyDescent="0.25"/>
    <row r="283" ht="21.75" customHeight="1" x14ac:dyDescent="0.25"/>
    <row r="284" ht="21.75" customHeight="1" x14ac:dyDescent="0.25"/>
    <row r="285" ht="21.75" customHeight="1" x14ac:dyDescent="0.25"/>
    <row r="286" ht="21.75" customHeight="1" x14ac:dyDescent="0.25"/>
    <row r="287" ht="21.75" customHeight="1" x14ac:dyDescent="0.25"/>
    <row r="288" ht="21.75" customHeight="1" x14ac:dyDescent="0.25"/>
    <row r="289" ht="21.75" customHeight="1" x14ac:dyDescent="0.25"/>
    <row r="290" ht="21.75" customHeight="1" x14ac:dyDescent="0.25"/>
    <row r="291" ht="21.75" customHeight="1" x14ac:dyDescent="0.25"/>
    <row r="292" ht="21.75" customHeight="1" x14ac:dyDescent="0.25"/>
    <row r="293" ht="21.75" customHeight="1" x14ac:dyDescent="0.25"/>
    <row r="294" ht="21.75" customHeight="1" x14ac:dyDescent="0.25"/>
    <row r="295" ht="21.75" customHeight="1" x14ac:dyDescent="0.25"/>
    <row r="296" ht="21.75" customHeight="1" x14ac:dyDescent="0.25"/>
    <row r="297" ht="21.75" customHeight="1" x14ac:dyDescent="0.25"/>
    <row r="298" ht="21.75" customHeight="1" x14ac:dyDescent="0.25"/>
    <row r="299" ht="21.75" customHeight="1" x14ac:dyDescent="0.25"/>
    <row r="300" ht="21.75" customHeight="1" x14ac:dyDescent="0.25"/>
    <row r="301" ht="21.75" customHeight="1" x14ac:dyDescent="0.25"/>
    <row r="302" ht="21.75" customHeight="1" x14ac:dyDescent="0.25"/>
    <row r="303" ht="21.75" customHeight="1" x14ac:dyDescent="0.25"/>
    <row r="304" ht="21.75" customHeight="1" x14ac:dyDescent="0.25"/>
    <row r="305" ht="21.75" customHeight="1" x14ac:dyDescent="0.25"/>
    <row r="306" ht="21.75" customHeight="1" x14ac:dyDescent="0.25"/>
    <row r="307" ht="21.75" customHeight="1" x14ac:dyDescent="0.25"/>
    <row r="308" ht="21.75" customHeight="1" x14ac:dyDescent="0.25"/>
    <row r="309" ht="21.75" customHeight="1" x14ac:dyDescent="0.25"/>
    <row r="310" ht="21.75" customHeight="1" x14ac:dyDescent="0.25"/>
    <row r="311" ht="21.75" customHeight="1" x14ac:dyDescent="0.25"/>
    <row r="312" ht="21.75" customHeight="1" x14ac:dyDescent="0.25"/>
    <row r="313" ht="21.75" customHeight="1" x14ac:dyDescent="0.25"/>
    <row r="314" ht="21.75" customHeight="1" x14ac:dyDescent="0.25"/>
    <row r="315" ht="21.75" customHeight="1" x14ac:dyDescent="0.25"/>
    <row r="316" ht="21.75" customHeight="1" x14ac:dyDescent="0.25"/>
    <row r="317" ht="21.75" customHeight="1" x14ac:dyDescent="0.25"/>
    <row r="318" ht="21.75" customHeight="1" x14ac:dyDescent="0.25"/>
    <row r="319" ht="21.75" customHeight="1" x14ac:dyDescent="0.25"/>
    <row r="320" ht="21.75" customHeight="1" x14ac:dyDescent="0.25"/>
    <row r="321" ht="21.75" customHeight="1" x14ac:dyDescent="0.25"/>
    <row r="322" ht="21.75" customHeight="1" x14ac:dyDescent="0.25"/>
    <row r="323" ht="21.75" customHeight="1" x14ac:dyDescent="0.25"/>
    <row r="324" ht="21.75" customHeight="1" x14ac:dyDescent="0.25"/>
    <row r="325" ht="21.75" customHeight="1" x14ac:dyDescent="0.25"/>
    <row r="326" ht="21.75" customHeight="1" x14ac:dyDescent="0.25"/>
    <row r="327" ht="21.75" customHeight="1" x14ac:dyDescent="0.25"/>
    <row r="328" ht="21.75" customHeight="1" x14ac:dyDescent="0.25"/>
    <row r="329" ht="21.75" customHeight="1" x14ac:dyDescent="0.25"/>
    <row r="330" ht="21.75" customHeight="1" x14ac:dyDescent="0.25"/>
    <row r="331" ht="21.75" customHeight="1" x14ac:dyDescent="0.25"/>
    <row r="332" ht="21.75" customHeight="1" x14ac:dyDescent="0.25"/>
    <row r="333" ht="21.75" customHeight="1" x14ac:dyDescent="0.25"/>
    <row r="334" ht="21.75" customHeight="1" x14ac:dyDescent="0.25"/>
    <row r="335" ht="21.75" customHeight="1" x14ac:dyDescent="0.25"/>
    <row r="336" ht="21.75" customHeight="1" x14ac:dyDescent="0.25"/>
    <row r="337" ht="21.75" customHeight="1" x14ac:dyDescent="0.25"/>
    <row r="338" ht="21.75" customHeight="1" x14ac:dyDescent="0.25"/>
    <row r="339" ht="21.75" customHeight="1" x14ac:dyDescent="0.25"/>
    <row r="340" ht="21.75" customHeight="1" x14ac:dyDescent="0.25"/>
    <row r="341" ht="21.75" customHeight="1" x14ac:dyDescent="0.25"/>
    <row r="342" ht="21.75" customHeight="1" x14ac:dyDescent="0.25"/>
    <row r="343" ht="21.75" customHeight="1" x14ac:dyDescent="0.25"/>
    <row r="344" ht="21.75" customHeight="1" x14ac:dyDescent="0.25"/>
    <row r="345" ht="21.75" customHeight="1" x14ac:dyDescent="0.25"/>
    <row r="346" ht="21.75" customHeight="1" x14ac:dyDescent="0.25"/>
    <row r="347" ht="21.75" customHeight="1" x14ac:dyDescent="0.25"/>
    <row r="348" ht="21.75" customHeight="1" x14ac:dyDescent="0.25"/>
    <row r="349" ht="21.75" customHeight="1" x14ac:dyDescent="0.25"/>
    <row r="350" ht="21.75" customHeight="1" x14ac:dyDescent="0.25"/>
    <row r="351" ht="21.75" customHeight="1" x14ac:dyDescent="0.25"/>
    <row r="352" ht="21.75" customHeight="1" x14ac:dyDescent="0.25"/>
    <row r="353" ht="21.75" customHeight="1" x14ac:dyDescent="0.25"/>
    <row r="354" ht="21.75" customHeight="1" x14ac:dyDescent="0.25"/>
    <row r="355" ht="21.75" customHeight="1" x14ac:dyDescent="0.25"/>
    <row r="356" ht="21.75" customHeight="1" x14ac:dyDescent="0.25"/>
    <row r="357" ht="21.75" customHeight="1" x14ac:dyDescent="0.25"/>
    <row r="358" ht="21.75" customHeight="1" x14ac:dyDescent="0.25"/>
    <row r="359" ht="21.75" customHeight="1" x14ac:dyDescent="0.25"/>
    <row r="360" ht="21.75" customHeight="1" x14ac:dyDescent="0.25"/>
    <row r="361" ht="21.75" customHeight="1" x14ac:dyDescent="0.25"/>
    <row r="362" ht="21.75" customHeight="1" x14ac:dyDescent="0.25"/>
    <row r="363" ht="21.75" customHeight="1" x14ac:dyDescent="0.25"/>
    <row r="364" ht="21.75" customHeight="1" x14ac:dyDescent="0.25"/>
    <row r="365" ht="21.75" customHeight="1" x14ac:dyDescent="0.25"/>
    <row r="366" ht="21.75" customHeight="1" x14ac:dyDescent="0.25"/>
    <row r="367" ht="21.75" customHeight="1" x14ac:dyDescent="0.25"/>
    <row r="368" ht="21.75" customHeight="1" x14ac:dyDescent="0.25"/>
    <row r="369" ht="21.75" customHeight="1" x14ac:dyDescent="0.25"/>
    <row r="370" ht="21.75" customHeight="1" x14ac:dyDescent="0.25"/>
    <row r="371" ht="21.75" customHeight="1" x14ac:dyDescent="0.25"/>
    <row r="372" ht="21.75" customHeight="1" x14ac:dyDescent="0.25"/>
    <row r="373" ht="21.75" customHeight="1" x14ac:dyDescent="0.25"/>
    <row r="374" ht="21.75" customHeight="1" x14ac:dyDescent="0.25"/>
    <row r="375" ht="21.75" customHeight="1" x14ac:dyDescent="0.25"/>
    <row r="376" ht="21.75" customHeight="1" x14ac:dyDescent="0.25"/>
    <row r="377" ht="21.75" customHeight="1" x14ac:dyDescent="0.25"/>
    <row r="378" ht="21.75" customHeight="1" x14ac:dyDescent="0.25"/>
    <row r="379" ht="21.75" customHeight="1" x14ac:dyDescent="0.25"/>
    <row r="380" ht="21.75" customHeight="1" x14ac:dyDescent="0.25"/>
    <row r="381" ht="21.75" customHeight="1" x14ac:dyDescent="0.25"/>
    <row r="382" ht="21.75" customHeight="1" x14ac:dyDescent="0.25"/>
    <row r="383" ht="21.75" customHeight="1" x14ac:dyDescent="0.25"/>
    <row r="384" ht="21.75" customHeight="1" x14ac:dyDescent="0.25"/>
    <row r="385" ht="21.75" customHeight="1" x14ac:dyDescent="0.25"/>
    <row r="386" ht="21.75" customHeight="1" x14ac:dyDescent="0.25"/>
    <row r="387" ht="21.75" customHeight="1" x14ac:dyDescent="0.25"/>
    <row r="388" ht="21.75" customHeight="1" x14ac:dyDescent="0.25"/>
    <row r="389" ht="21.75" customHeight="1" x14ac:dyDescent="0.25"/>
    <row r="390" ht="21.75" customHeight="1" x14ac:dyDescent="0.25"/>
    <row r="391" ht="21.75" customHeight="1" x14ac:dyDescent="0.25"/>
    <row r="392" ht="21.75" customHeight="1" x14ac:dyDescent="0.25"/>
    <row r="393" ht="21.75" customHeight="1" x14ac:dyDescent="0.25"/>
    <row r="394" ht="21.75" customHeight="1" x14ac:dyDescent="0.25"/>
    <row r="395" ht="21.75" customHeight="1" x14ac:dyDescent="0.25"/>
    <row r="396" ht="21.75" customHeight="1" x14ac:dyDescent="0.25"/>
    <row r="397" ht="21.75" customHeight="1" x14ac:dyDescent="0.25"/>
    <row r="398" ht="21.75" customHeight="1" x14ac:dyDescent="0.25"/>
    <row r="399" ht="21.75" customHeight="1" x14ac:dyDescent="0.25"/>
    <row r="400" ht="21.75" customHeight="1" x14ac:dyDescent="0.25"/>
    <row r="401" ht="21.75" customHeight="1" x14ac:dyDescent="0.25"/>
    <row r="402" ht="21.75" customHeight="1" x14ac:dyDescent="0.25"/>
    <row r="403" ht="21.75" customHeight="1" x14ac:dyDescent="0.25"/>
    <row r="404" ht="21.75" customHeight="1" x14ac:dyDescent="0.25"/>
    <row r="405" ht="21.75" customHeight="1" x14ac:dyDescent="0.25"/>
    <row r="406" ht="21.75" customHeight="1" x14ac:dyDescent="0.25"/>
    <row r="407" ht="21.75" customHeight="1" x14ac:dyDescent="0.25"/>
    <row r="408" ht="21.75" customHeight="1" x14ac:dyDescent="0.25"/>
    <row r="409" ht="21.75" customHeight="1" x14ac:dyDescent="0.25"/>
    <row r="410" ht="21.75" customHeight="1" x14ac:dyDescent="0.25"/>
    <row r="411" ht="21.75" customHeight="1" x14ac:dyDescent="0.25"/>
    <row r="412" ht="21.75" customHeight="1" x14ac:dyDescent="0.25"/>
    <row r="413" ht="21.75" customHeight="1" x14ac:dyDescent="0.25"/>
    <row r="414" ht="21.75" customHeight="1" x14ac:dyDescent="0.25"/>
    <row r="415" ht="21.75" customHeight="1" x14ac:dyDescent="0.25"/>
    <row r="416" ht="21.75" customHeight="1" x14ac:dyDescent="0.25"/>
    <row r="417" ht="21.75" customHeight="1" x14ac:dyDescent="0.25"/>
    <row r="418" ht="21.75" customHeight="1" x14ac:dyDescent="0.25"/>
    <row r="419" ht="21.75" customHeight="1" x14ac:dyDescent="0.25"/>
    <row r="420" ht="21.75" customHeight="1" x14ac:dyDescent="0.25"/>
    <row r="421" ht="21.75" customHeight="1" x14ac:dyDescent="0.25"/>
    <row r="422" ht="21.75" customHeight="1" x14ac:dyDescent="0.25"/>
    <row r="423" ht="21.75" customHeight="1" x14ac:dyDescent="0.25"/>
    <row r="424" ht="21.75" customHeight="1" x14ac:dyDescent="0.25"/>
    <row r="425" ht="21.75" customHeight="1" x14ac:dyDescent="0.25"/>
    <row r="426" ht="21.75" customHeight="1" x14ac:dyDescent="0.25"/>
    <row r="427" ht="21.75" customHeight="1" x14ac:dyDescent="0.25"/>
    <row r="428" ht="21.75" customHeight="1" x14ac:dyDescent="0.25"/>
    <row r="429" ht="21.75" customHeight="1" x14ac:dyDescent="0.25"/>
    <row r="430" ht="21.75" customHeight="1" x14ac:dyDescent="0.25"/>
    <row r="431" ht="21.75" customHeight="1" x14ac:dyDescent="0.25"/>
    <row r="432" ht="21.75" customHeight="1" x14ac:dyDescent="0.25"/>
    <row r="433" ht="21.75" customHeight="1" x14ac:dyDescent="0.25"/>
    <row r="434" ht="21.75" customHeight="1" x14ac:dyDescent="0.25"/>
    <row r="435" ht="21.75" customHeight="1" x14ac:dyDescent="0.25"/>
    <row r="436" ht="21.75" customHeight="1" x14ac:dyDescent="0.25"/>
    <row r="437" ht="21.75" customHeight="1" x14ac:dyDescent="0.25"/>
    <row r="438" ht="21.75" customHeight="1" x14ac:dyDescent="0.25"/>
    <row r="439" ht="21.75" customHeight="1" x14ac:dyDescent="0.25"/>
    <row r="440" ht="21.75" customHeight="1" x14ac:dyDescent="0.25"/>
    <row r="441" ht="21.75" customHeight="1" x14ac:dyDescent="0.25"/>
    <row r="442" ht="21.75" customHeight="1" x14ac:dyDescent="0.25"/>
    <row r="443" ht="21.75" customHeight="1" x14ac:dyDescent="0.25"/>
    <row r="444" ht="21.75" customHeight="1" x14ac:dyDescent="0.25"/>
    <row r="445" ht="21.75" customHeight="1" x14ac:dyDescent="0.25"/>
    <row r="446" ht="21.75" customHeight="1" x14ac:dyDescent="0.25"/>
    <row r="447" ht="21.75" customHeight="1" x14ac:dyDescent="0.25"/>
    <row r="448" ht="21.75" customHeight="1" x14ac:dyDescent="0.25"/>
    <row r="449" ht="21.75" customHeight="1" x14ac:dyDescent="0.25"/>
    <row r="450" ht="21.75" customHeight="1" x14ac:dyDescent="0.25"/>
    <row r="451" ht="21.75" customHeight="1" x14ac:dyDescent="0.25"/>
    <row r="452" ht="21.75" customHeight="1" x14ac:dyDescent="0.25"/>
    <row r="453" ht="21.75" customHeight="1" x14ac:dyDescent="0.25"/>
    <row r="454" ht="21.75" customHeight="1" x14ac:dyDescent="0.25"/>
    <row r="455" ht="21.75" customHeight="1" x14ac:dyDescent="0.25"/>
    <row r="456" ht="21.75" customHeight="1" x14ac:dyDescent="0.25"/>
    <row r="457" ht="21.75" customHeight="1" x14ac:dyDescent="0.25"/>
    <row r="458" ht="21.75" customHeight="1" x14ac:dyDescent="0.25"/>
    <row r="459" ht="21.75" customHeight="1" x14ac:dyDescent="0.25"/>
    <row r="460" ht="21.75" customHeight="1" x14ac:dyDescent="0.25"/>
    <row r="461" ht="21.75" customHeight="1" x14ac:dyDescent="0.25"/>
    <row r="462" ht="21.75" customHeight="1" x14ac:dyDescent="0.25"/>
    <row r="463" ht="21.75" customHeight="1" x14ac:dyDescent="0.25"/>
    <row r="464" ht="21.75" customHeight="1" x14ac:dyDescent="0.25"/>
    <row r="465" ht="21.75" customHeight="1" x14ac:dyDescent="0.25"/>
    <row r="466" ht="21.75" customHeight="1" x14ac:dyDescent="0.25"/>
    <row r="467" ht="21.75" customHeight="1" x14ac:dyDescent="0.25"/>
    <row r="468" ht="21.75" customHeight="1" x14ac:dyDescent="0.25"/>
    <row r="469" ht="21.75" customHeight="1" x14ac:dyDescent="0.25"/>
    <row r="470" ht="21.75" customHeight="1" x14ac:dyDescent="0.25"/>
    <row r="471" ht="21.75" customHeight="1" x14ac:dyDescent="0.25"/>
    <row r="472" ht="21.75" customHeight="1" x14ac:dyDescent="0.25"/>
    <row r="473" ht="21.75" customHeight="1" x14ac:dyDescent="0.25"/>
    <row r="474" ht="21.75" customHeight="1" x14ac:dyDescent="0.25"/>
    <row r="475" ht="21.75" customHeight="1" x14ac:dyDescent="0.25"/>
    <row r="476" ht="21.75" customHeight="1" x14ac:dyDescent="0.25"/>
    <row r="477" ht="21.75" customHeight="1" x14ac:dyDescent="0.25"/>
    <row r="478" ht="21.75" customHeight="1" x14ac:dyDescent="0.25"/>
    <row r="479" ht="21.75" customHeight="1" x14ac:dyDescent="0.25"/>
    <row r="480" ht="21.75" customHeight="1" x14ac:dyDescent="0.25"/>
    <row r="481" ht="21.75" customHeight="1" x14ac:dyDescent="0.25"/>
    <row r="482" ht="21.75" customHeight="1" x14ac:dyDescent="0.25"/>
    <row r="483" ht="21.75" customHeight="1" x14ac:dyDescent="0.25"/>
    <row r="484" ht="21.75" customHeight="1" x14ac:dyDescent="0.25"/>
    <row r="485" ht="21.75" customHeight="1" x14ac:dyDescent="0.25"/>
    <row r="486" ht="21.75" customHeight="1" x14ac:dyDescent="0.25"/>
    <row r="487" ht="21.75" customHeight="1" x14ac:dyDescent="0.25"/>
    <row r="488" ht="21.75" customHeight="1" x14ac:dyDescent="0.25"/>
    <row r="489" ht="21.75" customHeight="1" x14ac:dyDescent="0.25"/>
    <row r="490" ht="21.75" customHeight="1" x14ac:dyDescent="0.25"/>
    <row r="491" ht="21.75" customHeight="1" x14ac:dyDescent="0.25"/>
    <row r="492" ht="21.75" customHeight="1" x14ac:dyDescent="0.25"/>
    <row r="493" ht="21.75" customHeight="1" x14ac:dyDescent="0.25"/>
    <row r="494" ht="21.75" customHeight="1" x14ac:dyDescent="0.25"/>
    <row r="495" ht="21.75" customHeight="1" x14ac:dyDescent="0.25"/>
    <row r="496" ht="21.75" customHeight="1" x14ac:dyDescent="0.25"/>
    <row r="497" ht="21.75" customHeight="1" x14ac:dyDescent="0.25"/>
    <row r="498" ht="21.75" customHeight="1" x14ac:dyDescent="0.25"/>
    <row r="499" ht="21.75" customHeight="1" x14ac:dyDescent="0.25"/>
    <row r="500" ht="21.75" customHeight="1" x14ac:dyDescent="0.25"/>
    <row r="501" ht="21.75" customHeight="1" x14ac:dyDescent="0.25"/>
    <row r="502" ht="21.75" customHeight="1" x14ac:dyDescent="0.25"/>
    <row r="503" ht="21.75" customHeight="1" x14ac:dyDescent="0.25"/>
    <row r="504" ht="21.75" customHeight="1" x14ac:dyDescent="0.25"/>
    <row r="505" ht="21.75" customHeight="1" x14ac:dyDescent="0.25"/>
    <row r="506" ht="21.75" customHeight="1" x14ac:dyDescent="0.25"/>
    <row r="507" ht="21.75" customHeight="1" x14ac:dyDescent="0.25"/>
    <row r="508" ht="21.75" customHeight="1" x14ac:dyDescent="0.25"/>
    <row r="509" ht="21.75" customHeight="1" x14ac:dyDescent="0.25"/>
    <row r="510" ht="21.75" customHeight="1" x14ac:dyDescent="0.25"/>
    <row r="511" ht="21.75" customHeight="1" x14ac:dyDescent="0.25"/>
    <row r="512" ht="21.75" customHeight="1" x14ac:dyDescent="0.25"/>
    <row r="513" ht="21.75" customHeight="1" x14ac:dyDescent="0.25"/>
    <row r="514" ht="21.75" customHeight="1" x14ac:dyDescent="0.25"/>
    <row r="515" ht="21.75" customHeight="1" x14ac:dyDescent="0.25"/>
    <row r="516" ht="21.75" customHeight="1" x14ac:dyDescent="0.25"/>
    <row r="517" ht="21.75" customHeight="1" x14ac:dyDescent="0.25"/>
    <row r="518" ht="21.75" customHeight="1" x14ac:dyDescent="0.25"/>
    <row r="519" ht="21.75" customHeight="1" x14ac:dyDescent="0.25"/>
    <row r="520" ht="21.75" customHeight="1" x14ac:dyDescent="0.25"/>
    <row r="521" ht="21.75" customHeight="1" x14ac:dyDescent="0.25"/>
    <row r="522" ht="21.75" customHeight="1" x14ac:dyDescent="0.25"/>
    <row r="523" ht="21.75" customHeight="1" x14ac:dyDescent="0.25"/>
    <row r="524" ht="21.75" customHeight="1" x14ac:dyDescent="0.25"/>
    <row r="525" ht="21.75" customHeight="1" x14ac:dyDescent="0.25"/>
    <row r="526" ht="21.75" customHeight="1" x14ac:dyDescent="0.25"/>
    <row r="527" ht="21.75" customHeight="1" x14ac:dyDescent="0.25"/>
    <row r="528" ht="21.75" customHeight="1" x14ac:dyDescent="0.25"/>
    <row r="529" ht="21.75" customHeight="1" x14ac:dyDescent="0.25"/>
    <row r="530" ht="21.75" customHeight="1" x14ac:dyDescent="0.25"/>
    <row r="531" ht="21.75" customHeight="1" x14ac:dyDescent="0.25"/>
    <row r="532" ht="21.75" customHeight="1" x14ac:dyDescent="0.25"/>
    <row r="533" ht="21.75" customHeight="1" x14ac:dyDescent="0.25"/>
    <row r="534" ht="21.75" customHeight="1" x14ac:dyDescent="0.25"/>
    <row r="535" ht="21.75" customHeight="1" x14ac:dyDescent="0.25"/>
    <row r="536" ht="21.75" customHeight="1" x14ac:dyDescent="0.25"/>
    <row r="537" ht="21.75" customHeight="1" x14ac:dyDescent="0.25"/>
    <row r="538" ht="21.75" customHeight="1" x14ac:dyDescent="0.25"/>
    <row r="539" ht="21.75" customHeight="1" x14ac:dyDescent="0.25"/>
    <row r="540" ht="21.75" customHeight="1" x14ac:dyDescent="0.25"/>
    <row r="541" ht="21.75" customHeight="1" x14ac:dyDescent="0.25"/>
    <row r="542" ht="21.75" customHeight="1" x14ac:dyDescent="0.25"/>
    <row r="543" ht="21.75" customHeight="1" x14ac:dyDescent="0.25"/>
    <row r="544" ht="21.75" customHeight="1" x14ac:dyDescent="0.25"/>
    <row r="545" ht="21.75" customHeight="1" x14ac:dyDescent="0.25"/>
    <row r="546" ht="21.75" customHeight="1" x14ac:dyDescent="0.25"/>
    <row r="547" ht="21.75" customHeight="1" x14ac:dyDescent="0.25"/>
    <row r="548" ht="21.75" customHeight="1" x14ac:dyDescent="0.25"/>
    <row r="549" ht="21.75" customHeight="1" x14ac:dyDescent="0.25"/>
    <row r="550" ht="21.75" customHeight="1" x14ac:dyDescent="0.25"/>
    <row r="551" ht="21.75" customHeight="1" x14ac:dyDescent="0.25"/>
    <row r="552" ht="21.75" customHeight="1" x14ac:dyDescent="0.25"/>
    <row r="553" ht="21.75" customHeight="1" x14ac:dyDescent="0.25"/>
    <row r="554" ht="21.75" customHeight="1" x14ac:dyDescent="0.25"/>
    <row r="555" ht="21.75" customHeight="1" x14ac:dyDescent="0.25"/>
    <row r="556" ht="21.75" customHeight="1" x14ac:dyDescent="0.25"/>
    <row r="557" ht="21.75" customHeight="1" x14ac:dyDescent="0.25"/>
    <row r="558" ht="21.75" customHeight="1" x14ac:dyDescent="0.25"/>
    <row r="559" ht="21.75" customHeight="1" x14ac:dyDescent="0.25"/>
    <row r="560" ht="21.75" customHeight="1" x14ac:dyDescent="0.25"/>
    <row r="561" ht="21.75" customHeight="1" x14ac:dyDescent="0.25"/>
    <row r="562" ht="21.75" customHeight="1" x14ac:dyDescent="0.25"/>
    <row r="563" ht="21.75" customHeight="1" x14ac:dyDescent="0.25"/>
    <row r="564" ht="21.75" customHeight="1" x14ac:dyDescent="0.25"/>
    <row r="565" ht="21.75" customHeight="1" x14ac:dyDescent="0.25"/>
    <row r="566" ht="21.75" customHeight="1" x14ac:dyDescent="0.25"/>
    <row r="567" ht="21.75" customHeight="1" x14ac:dyDescent="0.25"/>
    <row r="568" ht="21.75" customHeight="1" x14ac:dyDescent="0.25"/>
    <row r="569" ht="21.75" customHeight="1" x14ac:dyDescent="0.25"/>
    <row r="570" ht="21.75" customHeight="1" x14ac:dyDescent="0.25"/>
    <row r="571" ht="21.75" customHeight="1" x14ac:dyDescent="0.25"/>
    <row r="572" ht="21.75" customHeight="1" x14ac:dyDescent="0.25"/>
    <row r="573" ht="21.75" customHeight="1" x14ac:dyDescent="0.25"/>
    <row r="574" ht="21.75" customHeight="1" x14ac:dyDescent="0.25"/>
    <row r="575" ht="21.75" customHeight="1" x14ac:dyDescent="0.25"/>
    <row r="576" ht="21.75" customHeight="1" x14ac:dyDescent="0.25"/>
    <row r="62385" spans="4:8" x14ac:dyDescent="0.25">
      <c r="D62385" s="40"/>
      <c r="E62385" s="40"/>
      <c r="F62385" s="40"/>
      <c r="G62385" s="40"/>
      <c r="H62385" s="40"/>
    </row>
    <row r="62386" spans="4:8" x14ac:dyDescent="0.25">
      <c r="D62386" s="40"/>
      <c r="E62386" s="40"/>
      <c r="F62386" s="40"/>
      <c r="G62386" s="40"/>
      <c r="H62386" s="40"/>
    </row>
    <row r="62387" spans="4:8" x14ac:dyDescent="0.25">
      <c r="D62387" s="40"/>
      <c r="E62387" s="40"/>
      <c r="F62387" s="40"/>
      <c r="G62387" s="40"/>
      <c r="H62387" s="40"/>
    </row>
    <row r="62388" spans="4:8" x14ac:dyDescent="0.25">
      <c r="D62388" s="40"/>
      <c r="E62388" s="40"/>
      <c r="F62388" s="40"/>
      <c r="G62388" s="40"/>
      <c r="H62388" s="40"/>
    </row>
    <row r="62389" spans="4:8" ht="13.8" x14ac:dyDescent="0.25">
      <c r="D62389" s="40"/>
      <c r="E62389" s="40"/>
      <c r="F62389" s="40"/>
      <c r="G62389" s="40"/>
      <c r="H62389" s="45"/>
    </row>
  </sheetData>
  <sheetProtection selectLockedCells="1"/>
  <sortState ref="C8:G39">
    <sortCondition descending="1" ref="G8:G39"/>
    <sortCondition descending="1" ref="E8:E39"/>
    <sortCondition ref="F8:F39"/>
  </sortState>
  <mergeCells count="1">
    <mergeCell ref="B4:G4"/>
  </mergeCells>
  <pageMargins left="0.70866141732283472" right="0.70866141732283472" top="0.74803149606299213" bottom="0.74803149606299213" header="0.31496062992125984" footer="0.31496062992125984"/>
  <pageSetup paperSize="9" scale="8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C1:H10"/>
  <sheetViews>
    <sheetView tabSelected="1" topLeftCell="B1" zoomScale="112" zoomScaleNormal="112" workbookViewId="0">
      <selection activeCell="C1" sqref="C1:H1"/>
    </sheetView>
  </sheetViews>
  <sheetFormatPr defaultRowHeight="13.2" x14ac:dyDescent="0.25"/>
  <cols>
    <col min="1" max="1" width="0" style="46" hidden="1" customWidth="1"/>
    <col min="2" max="2" width="1" style="46" customWidth="1"/>
    <col min="3" max="3" width="7" style="46" customWidth="1"/>
    <col min="4" max="4" width="49.44140625" style="47" customWidth="1"/>
    <col min="5" max="5" width="18.44140625" style="47" customWidth="1"/>
    <col min="6" max="6" width="11.6640625" style="46" customWidth="1"/>
    <col min="7" max="7" width="0" style="46" hidden="1" customWidth="1"/>
    <col min="8" max="8" width="6.44140625" style="46" customWidth="1"/>
    <col min="9" max="11" width="9.109375" style="46" customWidth="1"/>
    <col min="12" max="256" width="9.109375" style="46"/>
    <col min="257" max="257" width="0" style="46" hidden="1" customWidth="1"/>
    <col min="258" max="258" width="1" style="46" customWidth="1"/>
    <col min="259" max="259" width="7" style="46" customWidth="1"/>
    <col min="260" max="260" width="46.33203125" style="46" customWidth="1"/>
    <col min="261" max="261" width="18.44140625" style="46" customWidth="1"/>
    <col min="262" max="262" width="12.88671875" style="46" customWidth="1"/>
    <col min="263" max="263" width="0" style="46" hidden="1" customWidth="1"/>
    <col min="264" max="264" width="2" style="46" customWidth="1"/>
    <col min="265" max="267" width="9.109375" style="46" customWidth="1"/>
    <col min="268" max="512" width="9.109375" style="46"/>
    <col min="513" max="513" width="0" style="46" hidden="1" customWidth="1"/>
    <col min="514" max="514" width="1" style="46" customWidth="1"/>
    <col min="515" max="515" width="7" style="46" customWidth="1"/>
    <col min="516" max="516" width="46.33203125" style="46" customWidth="1"/>
    <col min="517" max="517" width="18.44140625" style="46" customWidth="1"/>
    <col min="518" max="518" width="12.88671875" style="46" customWidth="1"/>
    <col min="519" max="519" width="0" style="46" hidden="1" customWidth="1"/>
    <col min="520" max="520" width="2" style="46" customWidth="1"/>
    <col min="521" max="523" width="9.109375" style="46" customWidth="1"/>
    <col min="524" max="768" width="9.109375" style="46"/>
    <col min="769" max="769" width="0" style="46" hidden="1" customWidth="1"/>
    <col min="770" max="770" width="1" style="46" customWidth="1"/>
    <col min="771" max="771" width="7" style="46" customWidth="1"/>
    <col min="772" max="772" width="46.33203125" style="46" customWidth="1"/>
    <col min="773" max="773" width="18.44140625" style="46" customWidth="1"/>
    <col min="774" max="774" width="12.88671875" style="46" customWidth="1"/>
    <col min="775" max="775" width="0" style="46" hidden="1" customWidth="1"/>
    <col min="776" max="776" width="2" style="46" customWidth="1"/>
    <col min="777" max="779" width="9.109375" style="46" customWidth="1"/>
    <col min="780" max="1024" width="9.109375" style="46"/>
    <col min="1025" max="1025" width="0" style="46" hidden="1" customWidth="1"/>
    <col min="1026" max="1026" width="1" style="46" customWidth="1"/>
    <col min="1027" max="1027" width="7" style="46" customWidth="1"/>
    <col min="1028" max="1028" width="46.33203125" style="46" customWidth="1"/>
    <col min="1029" max="1029" width="18.44140625" style="46" customWidth="1"/>
    <col min="1030" max="1030" width="12.88671875" style="46" customWidth="1"/>
    <col min="1031" max="1031" width="0" style="46" hidden="1" customWidth="1"/>
    <col min="1032" max="1032" width="2" style="46" customWidth="1"/>
    <col min="1033" max="1035" width="9.109375" style="46" customWidth="1"/>
    <col min="1036" max="1280" width="9.109375" style="46"/>
    <col min="1281" max="1281" width="0" style="46" hidden="1" customWidth="1"/>
    <col min="1282" max="1282" width="1" style="46" customWidth="1"/>
    <col min="1283" max="1283" width="7" style="46" customWidth="1"/>
    <col min="1284" max="1284" width="46.33203125" style="46" customWidth="1"/>
    <col min="1285" max="1285" width="18.44140625" style="46" customWidth="1"/>
    <col min="1286" max="1286" width="12.88671875" style="46" customWidth="1"/>
    <col min="1287" max="1287" width="0" style="46" hidden="1" customWidth="1"/>
    <col min="1288" max="1288" width="2" style="46" customWidth="1"/>
    <col min="1289" max="1291" width="9.109375" style="46" customWidth="1"/>
    <col min="1292" max="1536" width="9.109375" style="46"/>
    <col min="1537" max="1537" width="0" style="46" hidden="1" customWidth="1"/>
    <col min="1538" max="1538" width="1" style="46" customWidth="1"/>
    <col min="1539" max="1539" width="7" style="46" customWidth="1"/>
    <col min="1540" max="1540" width="46.33203125" style="46" customWidth="1"/>
    <col min="1541" max="1541" width="18.44140625" style="46" customWidth="1"/>
    <col min="1542" max="1542" width="12.88671875" style="46" customWidth="1"/>
    <col min="1543" max="1543" width="0" style="46" hidden="1" customWidth="1"/>
    <col min="1544" max="1544" width="2" style="46" customWidth="1"/>
    <col min="1545" max="1547" width="9.109375" style="46" customWidth="1"/>
    <col min="1548" max="1792" width="9.109375" style="46"/>
    <col min="1793" max="1793" width="0" style="46" hidden="1" customWidth="1"/>
    <col min="1794" max="1794" width="1" style="46" customWidth="1"/>
    <col min="1795" max="1795" width="7" style="46" customWidth="1"/>
    <col min="1796" max="1796" width="46.33203125" style="46" customWidth="1"/>
    <col min="1797" max="1797" width="18.44140625" style="46" customWidth="1"/>
    <col min="1798" max="1798" width="12.88671875" style="46" customWidth="1"/>
    <col min="1799" max="1799" width="0" style="46" hidden="1" customWidth="1"/>
    <col min="1800" max="1800" width="2" style="46" customWidth="1"/>
    <col min="1801" max="1803" width="9.109375" style="46" customWidth="1"/>
    <col min="1804" max="2048" width="9.109375" style="46"/>
    <col min="2049" max="2049" width="0" style="46" hidden="1" customWidth="1"/>
    <col min="2050" max="2050" width="1" style="46" customWidth="1"/>
    <col min="2051" max="2051" width="7" style="46" customWidth="1"/>
    <col min="2052" max="2052" width="46.33203125" style="46" customWidth="1"/>
    <col min="2053" max="2053" width="18.44140625" style="46" customWidth="1"/>
    <col min="2054" max="2054" width="12.88671875" style="46" customWidth="1"/>
    <col min="2055" max="2055" width="0" style="46" hidden="1" customWidth="1"/>
    <col min="2056" max="2056" width="2" style="46" customWidth="1"/>
    <col min="2057" max="2059" width="9.109375" style="46" customWidth="1"/>
    <col min="2060" max="2304" width="9.109375" style="46"/>
    <col min="2305" max="2305" width="0" style="46" hidden="1" customWidth="1"/>
    <col min="2306" max="2306" width="1" style="46" customWidth="1"/>
    <col min="2307" max="2307" width="7" style="46" customWidth="1"/>
    <col min="2308" max="2308" width="46.33203125" style="46" customWidth="1"/>
    <col min="2309" max="2309" width="18.44140625" style="46" customWidth="1"/>
    <col min="2310" max="2310" width="12.88671875" style="46" customWidth="1"/>
    <col min="2311" max="2311" width="0" style="46" hidden="1" customWidth="1"/>
    <col min="2312" max="2312" width="2" style="46" customWidth="1"/>
    <col min="2313" max="2315" width="9.109375" style="46" customWidth="1"/>
    <col min="2316" max="2560" width="9.109375" style="46"/>
    <col min="2561" max="2561" width="0" style="46" hidden="1" customWidth="1"/>
    <col min="2562" max="2562" width="1" style="46" customWidth="1"/>
    <col min="2563" max="2563" width="7" style="46" customWidth="1"/>
    <col min="2564" max="2564" width="46.33203125" style="46" customWidth="1"/>
    <col min="2565" max="2565" width="18.44140625" style="46" customWidth="1"/>
    <col min="2566" max="2566" width="12.88671875" style="46" customWidth="1"/>
    <col min="2567" max="2567" width="0" style="46" hidden="1" customWidth="1"/>
    <col min="2568" max="2568" width="2" style="46" customWidth="1"/>
    <col min="2569" max="2571" width="9.109375" style="46" customWidth="1"/>
    <col min="2572" max="2816" width="9.109375" style="46"/>
    <col min="2817" max="2817" width="0" style="46" hidden="1" customWidth="1"/>
    <col min="2818" max="2818" width="1" style="46" customWidth="1"/>
    <col min="2819" max="2819" width="7" style="46" customWidth="1"/>
    <col min="2820" max="2820" width="46.33203125" style="46" customWidth="1"/>
    <col min="2821" max="2821" width="18.44140625" style="46" customWidth="1"/>
    <col min="2822" max="2822" width="12.88671875" style="46" customWidth="1"/>
    <col min="2823" max="2823" width="0" style="46" hidden="1" customWidth="1"/>
    <col min="2824" max="2824" width="2" style="46" customWidth="1"/>
    <col min="2825" max="2827" width="9.109375" style="46" customWidth="1"/>
    <col min="2828" max="3072" width="9.109375" style="46"/>
    <col min="3073" max="3073" width="0" style="46" hidden="1" customWidth="1"/>
    <col min="3074" max="3074" width="1" style="46" customWidth="1"/>
    <col min="3075" max="3075" width="7" style="46" customWidth="1"/>
    <col min="3076" max="3076" width="46.33203125" style="46" customWidth="1"/>
    <col min="3077" max="3077" width="18.44140625" style="46" customWidth="1"/>
    <col min="3078" max="3078" width="12.88671875" style="46" customWidth="1"/>
    <col min="3079" max="3079" width="0" style="46" hidden="1" customWidth="1"/>
    <col min="3080" max="3080" width="2" style="46" customWidth="1"/>
    <col min="3081" max="3083" width="9.109375" style="46" customWidth="1"/>
    <col min="3084" max="3328" width="9.109375" style="46"/>
    <col min="3329" max="3329" width="0" style="46" hidden="1" customWidth="1"/>
    <col min="3330" max="3330" width="1" style="46" customWidth="1"/>
    <col min="3331" max="3331" width="7" style="46" customWidth="1"/>
    <col min="3332" max="3332" width="46.33203125" style="46" customWidth="1"/>
    <col min="3333" max="3333" width="18.44140625" style="46" customWidth="1"/>
    <col min="3334" max="3334" width="12.88671875" style="46" customWidth="1"/>
    <col min="3335" max="3335" width="0" style="46" hidden="1" customWidth="1"/>
    <col min="3336" max="3336" width="2" style="46" customWidth="1"/>
    <col min="3337" max="3339" width="9.109375" style="46" customWidth="1"/>
    <col min="3340" max="3584" width="9.109375" style="46"/>
    <col min="3585" max="3585" width="0" style="46" hidden="1" customWidth="1"/>
    <col min="3586" max="3586" width="1" style="46" customWidth="1"/>
    <col min="3587" max="3587" width="7" style="46" customWidth="1"/>
    <col min="3588" max="3588" width="46.33203125" style="46" customWidth="1"/>
    <col min="3589" max="3589" width="18.44140625" style="46" customWidth="1"/>
    <col min="3590" max="3590" width="12.88671875" style="46" customWidth="1"/>
    <col min="3591" max="3591" width="0" style="46" hidden="1" customWidth="1"/>
    <col min="3592" max="3592" width="2" style="46" customWidth="1"/>
    <col min="3593" max="3595" width="9.109375" style="46" customWidth="1"/>
    <col min="3596" max="3840" width="9.109375" style="46"/>
    <col min="3841" max="3841" width="0" style="46" hidden="1" customWidth="1"/>
    <col min="3842" max="3842" width="1" style="46" customWidth="1"/>
    <col min="3843" max="3843" width="7" style="46" customWidth="1"/>
    <col min="3844" max="3844" width="46.33203125" style="46" customWidth="1"/>
    <col min="3845" max="3845" width="18.44140625" style="46" customWidth="1"/>
    <col min="3846" max="3846" width="12.88671875" style="46" customWidth="1"/>
    <col min="3847" max="3847" width="0" style="46" hidden="1" customWidth="1"/>
    <col min="3848" max="3848" width="2" style="46" customWidth="1"/>
    <col min="3849" max="3851" width="9.109375" style="46" customWidth="1"/>
    <col min="3852" max="4096" width="9.109375" style="46"/>
    <col min="4097" max="4097" width="0" style="46" hidden="1" customWidth="1"/>
    <col min="4098" max="4098" width="1" style="46" customWidth="1"/>
    <col min="4099" max="4099" width="7" style="46" customWidth="1"/>
    <col min="4100" max="4100" width="46.33203125" style="46" customWidth="1"/>
    <col min="4101" max="4101" width="18.44140625" style="46" customWidth="1"/>
    <col min="4102" max="4102" width="12.88671875" style="46" customWidth="1"/>
    <col min="4103" max="4103" width="0" style="46" hidden="1" customWidth="1"/>
    <col min="4104" max="4104" width="2" style="46" customWidth="1"/>
    <col min="4105" max="4107" width="9.109375" style="46" customWidth="1"/>
    <col min="4108" max="4352" width="9.109375" style="46"/>
    <col min="4353" max="4353" width="0" style="46" hidden="1" customWidth="1"/>
    <col min="4354" max="4354" width="1" style="46" customWidth="1"/>
    <col min="4355" max="4355" width="7" style="46" customWidth="1"/>
    <col min="4356" max="4356" width="46.33203125" style="46" customWidth="1"/>
    <col min="4357" max="4357" width="18.44140625" style="46" customWidth="1"/>
    <col min="4358" max="4358" width="12.88671875" style="46" customWidth="1"/>
    <col min="4359" max="4359" width="0" style="46" hidden="1" customWidth="1"/>
    <col min="4360" max="4360" width="2" style="46" customWidth="1"/>
    <col min="4361" max="4363" width="9.109375" style="46" customWidth="1"/>
    <col min="4364" max="4608" width="9.109375" style="46"/>
    <col min="4609" max="4609" width="0" style="46" hidden="1" customWidth="1"/>
    <col min="4610" max="4610" width="1" style="46" customWidth="1"/>
    <col min="4611" max="4611" width="7" style="46" customWidth="1"/>
    <col min="4612" max="4612" width="46.33203125" style="46" customWidth="1"/>
    <col min="4613" max="4613" width="18.44140625" style="46" customWidth="1"/>
    <col min="4614" max="4614" width="12.88671875" style="46" customWidth="1"/>
    <col min="4615" max="4615" width="0" style="46" hidden="1" customWidth="1"/>
    <col min="4616" max="4616" width="2" style="46" customWidth="1"/>
    <col min="4617" max="4619" width="9.109375" style="46" customWidth="1"/>
    <col min="4620" max="4864" width="9.109375" style="46"/>
    <col min="4865" max="4865" width="0" style="46" hidden="1" customWidth="1"/>
    <col min="4866" max="4866" width="1" style="46" customWidth="1"/>
    <col min="4867" max="4867" width="7" style="46" customWidth="1"/>
    <col min="4868" max="4868" width="46.33203125" style="46" customWidth="1"/>
    <col min="4869" max="4869" width="18.44140625" style="46" customWidth="1"/>
    <col min="4870" max="4870" width="12.88671875" style="46" customWidth="1"/>
    <col min="4871" max="4871" width="0" style="46" hidden="1" customWidth="1"/>
    <col min="4872" max="4872" width="2" style="46" customWidth="1"/>
    <col min="4873" max="4875" width="9.109375" style="46" customWidth="1"/>
    <col min="4876" max="5120" width="9.109375" style="46"/>
    <col min="5121" max="5121" width="0" style="46" hidden="1" customWidth="1"/>
    <col min="5122" max="5122" width="1" style="46" customWidth="1"/>
    <col min="5123" max="5123" width="7" style="46" customWidth="1"/>
    <col min="5124" max="5124" width="46.33203125" style="46" customWidth="1"/>
    <col min="5125" max="5125" width="18.44140625" style="46" customWidth="1"/>
    <col min="5126" max="5126" width="12.88671875" style="46" customWidth="1"/>
    <col min="5127" max="5127" width="0" style="46" hidden="1" customWidth="1"/>
    <col min="5128" max="5128" width="2" style="46" customWidth="1"/>
    <col min="5129" max="5131" width="9.109375" style="46" customWidth="1"/>
    <col min="5132" max="5376" width="9.109375" style="46"/>
    <col min="5377" max="5377" width="0" style="46" hidden="1" customWidth="1"/>
    <col min="5378" max="5378" width="1" style="46" customWidth="1"/>
    <col min="5379" max="5379" width="7" style="46" customWidth="1"/>
    <col min="5380" max="5380" width="46.33203125" style="46" customWidth="1"/>
    <col min="5381" max="5381" width="18.44140625" style="46" customWidth="1"/>
    <col min="5382" max="5382" width="12.88671875" style="46" customWidth="1"/>
    <col min="5383" max="5383" width="0" style="46" hidden="1" customWidth="1"/>
    <col min="5384" max="5384" width="2" style="46" customWidth="1"/>
    <col min="5385" max="5387" width="9.109375" style="46" customWidth="1"/>
    <col min="5388" max="5632" width="9.109375" style="46"/>
    <col min="5633" max="5633" width="0" style="46" hidden="1" customWidth="1"/>
    <col min="5634" max="5634" width="1" style="46" customWidth="1"/>
    <col min="5635" max="5635" width="7" style="46" customWidth="1"/>
    <col min="5636" max="5636" width="46.33203125" style="46" customWidth="1"/>
    <col min="5637" max="5637" width="18.44140625" style="46" customWidth="1"/>
    <col min="5638" max="5638" width="12.88671875" style="46" customWidth="1"/>
    <col min="5639" max="5639" width="0" style="46" hidden="1" customWidth="1"/>
    <col min="5640" max="5640" width="2" style="46" customWidth="1"/>
    <col min="5641" max="5643" width="9.109375" style="46" customWidth="1"/>
    <col min="5644" max="5888" width="9.109375" style="46"/>
    <col min="5889" max="5889" width="0" style="46" hidden="1" customWidth="1"/>
    <col min="5890" max="5890" width="1" style="46" customWidth="1"/>
    <col min="5891" max="5891" width="7" style="46" customWidth="1"/>
    <col min="5892" max="5892" width="46.33203125" style="46" customWidth="1"/>
    <col min="5893" max="5893" width="18.44140625" style="46" customWidth="1"/>
    <col min="5894" max="5894" width="12.88671875" style="46" customWidth="1"/>
    <col min="5895" max="5895" width="0" style="46" hidden="1" customWidth="1"/>
    <col min="5896" max="5896" width="2" style="46" customWidth="1"/>
    <col min="5897" max="5899" width="9.109375" style="46" customWidth="1"/>
    <col min="5900" max="6144" width="9.109375" style="46"/>
    <col min="6145" max="6145" width="0" style="46" hidden="1" customWidth="1"/>
    <col min="6146" max="6146" width="1" style="46" customWidth="1"/>
    <col min="6147" max="6147" width="7" style="46" customWidth="1"/>
    <col min="6148" max="6148" width="46.33203125" style="46" customWidth="1"/>
    <col min="6149" max="6149" width="18.44140625" style="46" customWidth="1"/>
    <col min="6150" max="6150" width="12.88671875" style="46" customWidth="1"/>
    <col min="6151" max="6151" width="0" style="46" hidden="1" customWidth="1"/>
    <col min="6152" max="6152" width="2" style="46" customWidth="1"/>
    <col min="6153" max="6155" width="9.109375" style="46" customWidth="1"/>
    <col min="6156" max="6400" width="9.109375" style="46"/>
    <col min="6401" max="6401" width="0" style="46" hidden="1" customWidth="1"/>
    <col min="6402" max="6402" width="1" style="46" customWidth="1"/>
    <col min="6403" max="6403" width="7" style="46" customWidth="1"/>
    <col min="6404" max="6404" width="46.33203125" style="46" customWidth="1"/>
    <col min="6405" max="6405" width="18.44140625" style="46" customWidth="1"/>
    <col min="6406" max="6406" width="12.88671875" style="46" customWidth="1"/>
    <col min="6407" max="6407" width="0" style="46" hidden="1" customWidth="1"/>
    <col min="6408" max="6408" width="2" style="46" customWidth="1"/>
    <col min="6409" max="6411" width="9.109375" style="46" customWidth="1"/>
    <col min="6412" max="6656" width="9.109375" style="46"/>
    <col min="6657" max="6657" width="0" style="46" hidden="1" customWidth="1"/>
    <col min="6658" max="6658" width="1" style="46" customWidth="1"/>
    <col min="6659" max="6659" width="7" style="46" customWidth="1"/>
    <col min="6660" max="6660" width="46.33203125" style="46" customWidth="1"/>
    <col min="6661" max="6661" width="18.44140625" style="46" customWidth="1"/>
    <col min="6662" max="6662" width="12.88671875" style="46" customWidth="1"/>
    <col min="6663" max="6663" width="0" style="46" hidden="1" customWidth="1"/>
    <col min="6664" max="6664" width="2" style="46" customWidth="1"/>
    <col min="6665" max="6667" width="9.109375" style="46" customWidth="1"/>
    <col min="6668" max="6912" width="9.109375" style="46"/>
    <col min="6913" max="6913" width="0" style="46" hidden="1" customWidth="1"/>
    <col min="6914" max="6914" width="1" style="46" customWidth="1"/>
    <col min="6915" max="6915" width="7" style="46" customWidth="1"/>
    <col min="6916" max="6916" width="46.33203125" style="46" customWidth="1"/>
    <col min="6917" max="6917" width="18.44140625" style="46" customWidth="1"/>
    <col min="6918" max="6918" width="12.88671875" style="46" customWidth="1"/>
    <col min="6919" max="6919" width="0" style="46" hidden="1" customWidth="1"/>
    <col min="6920" max="6920" width="2" style="46" customWidth="1"/>
    <col min="6921" max="6923" width="9.109375" style="46" customWidth="1"/>
    <col min="6924" max="7168" width="9.109375" style="46"/>
    <col min="7169" max="7169" width="0" style="46" hidden="1" customWidth="1"/>
    <col min="7170" max="7170" width="1" style="46" customWidth="1"/>
    <col min="7171" max="7171" width="7" style="46" customWidth="1"/>
    <col min="7172" max="7172" width="46.33203125" style="46" customWidth="1"/>
    <col min="7173" max="7173" width="18.44140625" style="46" customWidth="1"/>
    <col min="7174" max="7174" width="12.88671875" style="46" customWidth="1"/>
    <col min="7175" max="7175" width="0" style="46" hidden="1" customWidth="1"/>
    <col min="7176" max="7176" width="2" style="46" customWidth="1"/>
    <col min="7177" max="7179" width="9.109375" style="46" customWidth="1"/>
    <col min="7180" max="7424" width="9.109375" style="46"/>
    <col min="7425" max="7425" width="0" style="46" hidden="1" customWidth="1"/>
    <col min="7426" max="7426" width="1" style="46" customWidth="1"/>
    <col min="7427" max="7427" width="7" style="46" customWidth="1"/>
    <col min="7428" max="7428" width="46.33203125" style="46" customWidth="1"/>
    <col min="7429" max="7429" width="18.44140625" style="46" customWidth="1"/>
    <col min="7430" max="7430" width="12.88671875" style="46" customWidth="1"/>
    <col min="7431" max="7431" width="0" style="46" hidden="1" customWidth="1"/>
    <col min="7432" max="7432" width="2" style="46" customWidth="1"/>
    <col min="7433" max="7435" width="9.109375" style="46" customWidth="1"/>
    <col min="7436" max="7680" width="9.109375" style="46"/>
    <col min="7681" max="7681" width="0" style="46" hidden="1" customWidth="1"/>
    <col min="7682" max="7682" width="1" style="46" customWidth="1"/>
    <col min="7683" max="7683" width="7" style="46" customWidth="1"/>
    <col min="7684" max="7684" width="46.33203125" style="46" customWidth="1"/>
    <col min="7685" max="7685" width="18.44140625" style="46" customWidth="1"/>
    <col min="7686" max="7686" width="12.88671875" style="46" customWidth="1"/>
    <col min="7687" max="7687" width="0" style="46" hidden="1" customWidth="1"/>
    <col min="7688" max="7688" width="2" style="46" customWidth="1"/>
    <col min="7689" max="7691" width="9.109375" style="46" customWidth="1"/>
    <col min="7692" max="7936" width="9.109375" style="46"/>
    <col min="7937" max="7937" width="0" style="46" hidden="1" customWidth="1"/>
    <col min="7938" max="7938" width="1" style="46" customWidth="1"/>
    <col min="7939" max="7939" width="7" style="46" customWidth="1"/>
    <col min="7940" max="7940" width="46.33203125" style="46" customWidth="1"/>
    <col min="7941" max="7941" width="18.44140625" style="46" customWidth="1"/>
    <col min="7942" max="7942" width="12.88671875" style="46" customWidth="1"/>
    <col min="7943" max="7943" width="0" style="46" hidden="1" customWidth="1"/>
    <col min="7944" max="7944" width="2" style="46" customWidth="1"/>
    <col min="7945" max="7947" width="9.109375" style="46" customWidth="1"/>
    <col min="7948" max="8192" width="9.109375" style="46"/>
    <col min="8193" max="8193" width="0" style="46" hidden="1" customWidth="1"/>
    <col min="8194" max="8194" width="1" style="46" customWidth="1"/>
    <col min="8195" max="8195" width="7" style="46" customWidth="1"/>
    <col min="8196" max="8196" width="46.33203125" style="46" customWidth="1"/>
    <col min="8197" max="8197" width="18.44140625" style="46" customWidth="1"/>
    <col min="8198" max="8198" width="12.88671875" style="46" customWidth="1"/>
    <col min="8199" max="8199" width="0" style="46" hidden="1" customWidth="1"/>
    <col min="8200" max="8200" width="2" style="46" customWidth="1"/>
    <col min="8201" max="8203" width="9.109375" style="46" customWidth="1"/>
    <col min="8204" max="8448" width="9.109375" style="46"/>
    <col min="8449" max="8449" width="0" style="46" hidden="1" customWidth="1"/>
    <col min="8450" max="8450" width="1" style="46" customWidth="1"/>
    <col min="8451" max="8451" width="7" style="46" customWidth="1"/>
    <col min="8452" max="8452" width="46.33203125" style="46" customWidth="1"/>
    <col min="8453" max="8453" width="18.44140625" style="46" customWidth="1"/>
    <col min="8454" max="8454" width="12.88671875" style="46" customWidth="1"/>
    <col min="8455" max="8455" width="0" style="46" hidden="1" customWidth="1"/>
    <col min="8456" max="8456" width="2" style="46" customWidth="1"/>
    <col min="8457" max="8459" width="9.109375" style="46" customWidth="1"/>
    <col min="8460" max="8704" width="9.109375" style="46"/>
    <col min="8705" max="8705" width="0" style="46" hidden="1" customWidth="1"/>
    <col min="8706" max="8706" width="1" style="46" customWidth="1"/>
    <col min="8707" max="8707" width="7" style="46" customWidth="1"/>
    <col min="8708" max="8708" width="46.33203125" style="46" customWidth="1"/>
    <col min="8709" max="8709" width="18.44140625" style="46" customWidth="1"/>
    <col min="8710" max="8710" width="12.88671875" style="46" customWidth="1"/>
    <col min="8711" max="8711" width="0" style="46" hidden="1" customWidth="1"/>
    <col min="8712" max="8712" width="2" style="46" customWidth="1"/>
    <col min="8713" max="8715" width="9.109375" style="46" customWidth="1"/>
    <col min="8716" max="8960" width="9.109375" style="46"/>
    <col min="8961" max="8961" width="0" style="46" hidden="1" customWidth="1"/>
    <col min="8962" max="8962" width="1" style="46" customWidth="1"/>
    <col min="8963" max="8963" width="7" style="46" customWidth="1"/>
    <col min="8964" max="8964" width="46.33203125" style="46" customWidth="1"/>
    <col min="8965" max="8965" width="18.44140625" style="46" customWidth="1"/>
    <col min="8966" max="8966" width="12.88671875" style="46" customWidth="1"/>
    <col min="8967" max="8967" width="0" style="46" hidden="1" customWidth="1"/>
    <col min="8968" max="8968" width="2" style="46" customWidth="1"/>
    <col min="8969" max="8971" width="9.109375" style="46" customWidth="1"/>
    <col min="8972" max="9216" width="9.109375" style="46"/>
    <col min="9217" max="9217" width="0" style="46" hidden="1" customWidth="1"/>
    <col min="9218" max="9218" width="1" style="46" customWidth="1"/>
    <col min="9219" max="9219" width="7" style="46" customWidth="1"/>
    <col min="9220" max="9220" width="46.33203125" style="46" customWidth="1"/>
    <col min="9221" max="9221" width="18.44140625" style="46" customWidth="1"/>
    <col min="9222" max="9222" width="12.88671875" style="46" customWidth="1"/>
    <col min="9223" max="9223" width="0" style="46" hidden="1" customWidth="1"/>
    <col min="9224" max="9224" width="2" style="46" customWidth="1"/>
    <col min="9225" max="9227" width="9.109375" style="46" customWidth="1"/>
    <col min="9228" max="9472" width="9.109375" style="46"/>
    <col min="9473" max="9473" width="0" style="46" hidden="1" customWidth="1"/>
    <col min="9474" max="9474" width="1" style="46" customWidth="1"/>
    <col min="9475" max="9475" width="7" style="46" customWidth="1"/>
    <col min="9476" max="9476" width="46.33203125" style="46" customWidth="1"/>
    <col min="9477" max="9477" width="18.44140625" style="46" customWidth="1"/>
    <col min="9478" max="9478" width="12.88671875" style="46" customWidth="1"/>
    <col min="9479" max="9479" width="0" style="46" hidden="1" customWidth="1"/>
    <col min="9480" max="9480" width="2" style="46" customWidth="1"/>
    <col min="9481" max="9483" width="9.109375" style="46" customWidth="1"/>
    <col min="9484" max="9728" width="9.109375" style="46"/>
    <col min="9729" max="9729" width="0" style="46" hidden="1" customWidth="1"/>
    <col min="9730" max="9730" width="1" style="46" customWidth="1"/>
    <col min="9731" max="9731" width="7" style="46" customWidth="1"/>
    <col min="9732" max="9732" width="46.33203125" style="46" customWidth="1"/>
    <col min="9733" max="9733" width="18.44140625" style="46" customWidth="1"/>
    <col min="9734" max="9734" width="12.88671875" style="46" customWidth="1"/>
    <col min="9735" max="9735" width="0" style="46" hidden="1" customWidth="1"/>
    <col min="9736" max="9736" width="2" style="46" customWidth="1"/>
    <col min="9737" max="9739" width="9.109375" style="46" customWidth="1"/>
    <col min="9740" max="9984" width="9.109375" style="46"/>
    <col min="9985" max="9985" width="0" style="46" hidden="1" customWidth="1"/>
    <col min="9986" max="9986" width="1" style="46" customWidth="1"/>
    <col min="9987" max="9987" width="7" style="46" customWidth="1"/>
    <col min="9988" max="9988" width="46.33203125" style="46" customWidth="1"/>
    <col min="9989" max="9989" width="18.44140625" style="46" customWidth="1"/>
    <col min="9990" max="9990" width="12.88671875" style="46" customWidth="1"/>
    <col min="9991" max="9991" width="0" style="46" hidden="1" customWidth="1"/>
    <col min="9992" max="9992" width="2" style="46" customWidth="1"/>
    <col min="9993" max="9995" width="9.109375" style="46" customWidth="1"/>
    <col min="9996" max="10240" width="9.109375" style="46"/>
    <col min="10241" max="10241" width="0" style="46" hidden="1" customWidth="1"/>
    <col min="10242" max="10242" width="1" style="46" customWidth="1"/>
    <col min="10243" max="10243" width="7" style="46" customWidth="1"/>
    <col min="10244" max="10244" width="46.33203125" style="46" customWidth="1"/>
    <col min="10245" max="10245" width="18.44140625" style="46" customWidth="1"/>
    <col min="10246" max="10246" width="12.88671875" style="46" customWidth="1"/>
    <col min="10247" max="10247" width="0" style="46" hidden="1" customWidth="1"/>
    <col min="10248" max="10248" width="2" style="46" customWidth="1"/>
    <col min="10249" max="10251" width="9.109375" style="46" customWidth="1"/>
    <col min="10252" max="10496" width="9.109375" style="46"/>
    <col min="10497" max="10497" width="0" style="46" hidden="1" customWidth="1"/>
    <col min="10498" max="10498" width="1" style="46" customWidth="1"/>
    <col min="10499" max="10499" width="7" style="46" customWidth="1"/>
    <col min="10500" max="10500" width="46.33203125" style="46" customWidth="1"/>
    <col min="10501" max="10501" width="18.44140625" style="46" customWidth="1"/>
    <col min="10502" max="10502" width="12.88671875" style="46" customWidth="1"/>
    <col min="10503" max="10503" width="0" style="46" hidden="1" customWidth="1"/>
    <col min="10504" max="10504" width="2" style="46" customWidth="1"/>
    <col min="10505" max="10507" width="9.109375" style="46" customWidth="1"/>
    <col min="10508" max="10752" width="9.109375" style="46"/>
    <col min="10753" max="10753" width="0" style="46" hidden="1" customWidth="1"/>
    <col min="10754" max="10754" width="1" style="46" customWidth="1"/>
    <col min="10755" max="10755" width="7" style="46" customWidth="1"/>
    <col min="10756" max="10756" width="46.33203125" style="46" customWidth="1"/>
    <col min="10757" max="10757" width="18.44140625" style="46" customWidth="1"/>
    <col min="10758" max="10758" width="12.88671875" style="46" customWidth="1"/>
    <col min="10759" max="10759" width="0" style="46" hidden="1" customWidth="1"/>
    <col min="10760" max="10760" width="2" style="46" customWidth="1"/>
    <col min="10761" max="10763" width="9.109375" style="46" customWidth="1"/>
    <col min="10764" max="11008" width="9.109375" style="46"/>
    <col min="11009" max="11009" width="0" style="46" hidden="1" customWidth="1"/>
    <col min="11010" max="11010" width="1" style="46" customWidth="1"/>
    <col min="11011" max="11011" width="7" style="46" customWidth="1"/>
    <col min="11012" max="11012" width="46.33203125" style="46" customWidth="1"/>
    <col min="11013" max="11013" width="18.44140625" style="46" customWidth="1"/>
    <col min="11014" max="11014" width="12.88671875" style="46" customWidth="1"/>
    <col min="11015" max="11015" width="0" style="46" hidden="1" customWidth="1"/>
    <col min="11016" max="11016" width="2" style="46" customWidth="1"/>
    <col min="11017" max="11019" width="9.109375" style="46" customWidth="1"/>
    <col min="11020" max="11264" width="9.109375" style="46"/>
    <col min="11265" max="11265" width="0" style="46" hidden="1" customWidth="1"/>
    <col min="11266" max="11266" width="1" style="46" customWidth="1"/>
    <col min="11267" max="11267" width="7" style="46" customWidth="1"/>
    <col min="11268" max="11268" width="46.33203125" style="46" customWidth="1"/>
    <col min="11269" max="11269" width="18.44140625" style="46" customWidth="1"/>
    <col min="11270" max="11270" width="12.88671875" style="46" customWidth="1"/>
    <col min="11271" max="11271" width="0" style="46" hidden="1" customWidth="1"/>
    <col min="11272" max="11272" width="2" style="46" customWidth="1"/>
    <col min="11273" max="11275" width="9.109375" style="46" customWidth="1"/>
    <col min="11276" max="11520" width="9.109375" style="46"/>
    <col min="11521" max="11521" width="0" style="46" hidden="1" customWidth="1"/>
    <col min="11522" max="11522" width="1" style="46" customWidth="1"/>
    <col min="11523" max="11523" width="7" style="46" customWidth="1"/>
    <col min="11524" max="11524" width="46.33203125" style="46" customWidth="1"/>
    <col min="11525" max="11525" width="18.44140625" style="46" customWidth="1"/>
    <col min="11526" max="11526" width="12.88671875" style="46" customWidth="1"/>
    <col min="11527" max="11527" width="0" style="46" hidden="1" customWidth="1"/>
    <col min="11528" max="11528" width="2" style="46" customWidth="1"/>
    <col min="11529" max="11531" width="9.109375" style="46" customWidth="1"/>
    <col min="11532" max="11776" width="9.109375" style="46"/>
    <col min="11777" max="11777" width="0" style="46" hidden="1" customWidth="1"/>
    <col min="11778" max="11778" width="1" style="46" customWidth="1"/>
    <col min="11779" max="11779" width="7" style="46" customWidth="1"/>
    <col min="11780" max="11780" width="46.33203125" style="46" customWidth="1"/>
    <col min="11781" max="11781" width="18.44140625" style="46" customWidth="1"/>
    <col min="11782" max="11782" width="12.88671875" style="46" customWidth="1"/>
    <col min="11783" max="11783" width="0" style="46" hidden="1" customWidth="1"/>
    <col min="11784" max="11784" width="2" style="46" customWidth="1"/>
    <col min="11785" max="11787" width="9.109375" style="46" customWidth="1"/>
    <col min="11788" max="12032" width="9.109375" style="46"/>
    <col min="12033" max="12033" width="0" style="46" hidden="1" customWidth="1"/>
    <col min="12034" max="12034" width="1" style="46" customWidth="1"/>
    <col min="12035" max="12035" width="7" style="46" customWidth="1"/>
    <col min="12036" max="12036" width="46.33203125" style="46" customWidth="1"/>
    <col min="12037" max="12037" width="18.44140625" style="46" customWidth="1"/>
    <col min="12038" max="12038" width="12.88671875" style="46" customWidth="1"/>
    <col min="12039" max="12039" width="0" style="46" hidden="1" customWidth="1"/>
    <col min="12040" max="12040" width="2" style="46" customWidth="1"/>
    <col min="12041" max="12043" width="9.109375" style="46" customWidth="1"/>
    <col min="12044" max="12288" width="9.109375" style="46"/>
    <col min="12289" max="12289" width="0" style="46" hidden="1" customWidth="1"/>
    <col min="12290" max="12290" width="1" style="46" customWidth="1"/>
    <col min="12291" max="12291" width="7" style="46" customWidth="1"/>
    <col min="12292" max="12292" width="46.33203125" style="46" customWidth="1"/>
    <col min="12293" max="12293" width="18.44140625" style="46" customWidth="1"/>
    <col min="12294" max="12294" width="12.88671875" style="46" customWidth="1"/>
    <col min="12295" max="12295" width="0" style="46" hidden="1" customWidth="1"/>
    <col min="12296" max="12296" width="2" style="46" customWidth="1"/>
    <col min="12297" max="12299" width="9.109375" style="46" customWidth="1"/>
    <col min="12300" max="12544" width="9.109375" style="46"/>
    <col min="12545" max="12545" width="0" style="46" hidden="1" customWidth="1"/>
    <col min="12546" max="12546" width="1" style="46" customWidth="1"/>
    <col min="12547" max="12547" width="7" style="46" customWidth="1"/>
    <col min="12548" max="12548" width="46.33203125" style="46" customWidth="1"/>
    <col min="12549" max="12549" width="18.44140625" style="46" customWidth="1"/>
    <col min="12550" max="12550" width="12.88671875" style="46" customWidth="1"/>
    <col min="12551" max="12551" width="0" style="46" hidden="1" customWidth="1"/>
    <col min="12552" max="12552" width="2" style="46" customWidth="1"/>
    <col min="12553" max="12555" width="9.109375" style="46" customWidth="1"/>
    <col min="12556" max="12800" width="9.109375" style="46"/>
    <col min="12801" max="12801" width="0" style="46" hidden="1" customWidth="1"/>
    <col min="12802" max="12802" width="1" style="46" customWidth="1"/>
    <col min="12803" max="12803" width="7" style="46" customWidth="1"/>
    <col min="12804" max="12804" width="46.33203125" style="46" customWidth="1"/>
    <col min="12805" max="12805" width="18.44140625" style="46" customWidth="1"/>
    <col min="12806" max="12806" width="12.88671875" style="46" customWidth="1"/>
    <col min="12807" max="12807" width="0" style="46" hidden="1" customWidth="1"/>
    <col min="12808" max="12808" width="2" style="46" customWidth="1"/>
    <col min="12809" max="12811" width="9.109375" style="46" customWidth="1"/>
    <col min="12812" max="13056" width="9.109375" style="46"/>
    <col min="13057" max="13057" width="0" style="46" hidden="1" customWidth="1"/>
    <col min="13058" max="13058" width="1" style="46" customWidth="1"/>
    <col min="13059" max="13059" width="7" style="46" customWidth="1"/>
    <col min="13060" max="13060" width="46.33203125" style="46" customWidth="1"/>
    <col min="13061" max="13061" width="18.44140625" style="46" customWidth="1"/>
    <col min="13062" max="13062" width="12.88671875" style="46" customWidth="1"/>
    <col min="13063" max="13063" width="0" style="46" hidden="1" customWidth="1"/>
    <col min="13064" max="13064" width="2" style="46" customWidth="1"/>
    <col min="13065" max="13067" width="9.109375" style="46" customWidth="1"/>
    <col min="13068" max="13312" width="9.109375" style="46"/>
    <col min="13313" max="13313" width="0" style="46" hidden="1" customWidth="1"/>
    <col min="13314" max="13314" width="1" style="46" customWidth="1"/>
    <col min="13315" max="13315" width="7" style="46" customWidth="1"/>
    <col min="13316" max="13316" width="46.33203125" style="46" customWidth="1"/>
    <col min="13317" max="13317" width="18.44140625" style="46" customWidth="1"/>
    <col min="13318" max="13318" width="12.88671875" style="46" customWidth="1"/>
    <col min="13319" max="13319" width="0" style="46" hidden="1" customWidth="1"/>
    <col min="13320" max="13320" width="2" style="46" customWidth="1"/>
    <col min="13321" max="13323" width="9.109375" style="46" customWidth="1"/>
    <col min="13324" max="13568" width="9.109375" style="46"/>
    <col min="13569" max="13569" width="0" style="46" hidden="1" customWidth="1"/>
    <col min="13570" max="13570" width="1" style="46" customWidth="1"/>
    <col min="13571" max="13571" width="7" style="46" customWidth="1"/>
    <col min="13572" max="13572" width="46.33203125" style="46" customWidth="1"/>
    <col min="13573" max="13573" width="18.44140625" style="46" customWidth="1"/>
    <col min="13574" max="13574" width="12.88671875" style="46" customWidth="1"/>
    <col min="13575" max="13575" width="0" style="46" hidden="1" customWidth="1"/>
    <col min="13576" max="13576" width="2" style="46" customWidth="1"/>
    <col min="13577" max="13579" width="9.109375" style="46" customWidth="1"/>
    <col min="13580" max="13824" width="9.109375" style="46"/>
    <col min="13825" max="13825" width="0" style="46" hidden="1" customWidth="1"/>
    <col min="13826" max="13826" width="1" style="46" customWidth="1"/>
    <col min="13827" max="13827" width="7" style="46" customWidth="1"/>
    <col min="13828" max="13828" width="46.33203125" style="46" customWidth="1"/>
    <col min="13829" max="13829" width="18.44140625" style="46" customWidth="1"/>
    <col min="13830" max="13830" width="12.88671875" style="46" customWidth="1"/>
    <col min="13831" max="13831" width="0" style="46" hidden="1" customWidth="1"/>
    <col min="13832" max="13832" width="2" style="46" customWidth="1"/>
    <col min="13833" max="13835" width="9.109375" style="46" customWidth="1"/>
    <col min="13836" max="14080" width="9.109375" style="46"/>
    <col min="14081" max="14081" width="0" style="46" hidden="1" customWidth="1"/>
    <col min="14082" max="14082" width="1" style="46" customWidth="1"/>
    <col min="14083" max="14083" width="7" style="46" customWidth="1"/>
    <col min="14084" max="14084" width="46.33203125" style="46" customWidth="1"/>
    <col min="14085" max="14085" width="18.44140625" style="46" customWidth="1"/>
    <col min="14086" max="14086" width="12.88671875" style="46" customWidth="1"/>
    <col min="14087" max="14087" width="0" style="46" hidden="1" customWidth="1"/>
    <col min="14088" max="14088" width="2" style="46" customWidth="1"/>
    <col min="14089" max="14091" width="9.109375" style="46" customWidth="1"/>
    <col min="14092" max="14336" width="9.109375" style="46"/>
    <col min="14337" max="14337" width="0" style="46" hidden="1" customWidth="1"/>
    <col min="14338" max="14338" width="1" style="46" customWidth="1"/>
    <col min="14339" max="14339" width="7" style="46" customWidth="1"/>
    <col min="14340" max="14340" width="46.33203125" style="46" customWidth="1"/>
    <col min="14341" max="14341" width="18.44140625" style="46" customWidth="1"/>
    <col min="14342" max="14342" width="12.88671875" style="46" customWidth="1"/>
    <col min="14343" max="14343" width="0" style="46" hidden="1" customWidth="1"/>
    <col min="14344" max="14344" width="2" style="46" customWidth="1"/>
    <col min="14345" max="14347" width="9.109375" style="46" customWidth="1"/>
    <col min="14348" max="14592" width="9.109375" style="46"/>
    <col min="14593" max="14593" width="0" style="46" hidden="1" customWidth="1"/>
    <col min="14594" max="14594" width="1" style="46" customWidth="1"/>
    <col min="14595" max="14595" width="7" style="46" customWidth="1"/>
    <col min="14596" max="14596" width="46.33203125" style="46" customWidth="1"/>
    <col min="14597" max="14597" width="18.44140625" style="46" customWidth="1"/>
    <col min="14598" max="14598" width="12.88671875" style="46" customWidth="1"/>
    <col min="14599" max="14599" width="0" style="46" hidden="1" customWidth="1"/>
    <col min="14600" max="14600" width="2" style="46" customWidth="1"/>
    <col min="14601" max="14603" width="9.109375" style="46" customWidth="1"/>
    <col min="14604" max="14848" width="9.109375" style="46"/>
    <col min="14849" max="14849" width="0" style="46" hidden="1" customWidth="1"/>
    <col min="14850" max="14850" width="1" style="46" customWidth="1"/>
    <col min="14851" max="14851" width="7" style="46" customWidth="1"/>
    <col min="14852" max="14852" width="46.33203125" style="46" customWidth="1"/>
    <col min="14853" max="14853" width="18.44140625" style="46" customWidth="1"/>
    <col min="14854" max="14854" width="12.88671875" style="46" customWidth="1"/>
    <col min="14855" max="14855" width="0" style="46" hidden="1" customWidth="1"/>
    <col min="14856" max="14856" width="2" style="46" customWidth="1"/>
    <col min="14857" max="14859" width="9.109375" style="46" customWidth="1"/>
    <col min="14860" max="15104" width="9.109375" style="46"/>
    <col min="15105" max="15105" width="0" style="46" hidden="1" customWidth="1"/>
    <col min="15106" max="15106" width="1" style="46" customWidth="1"/>
    <col min="15107" max="15107" width="7" style="46" customWidth="1"/>
    <col min="15108" max="15108" width="46.33203125" style="46" customWidth="1"/>
    <col min="15109" max="15109" width="18.44140625" style="46" customWidth="1"/>
    <col min="15110" max="15110" width="12.88671875" style="46" customWidth="1"/>
    <col min="15111" max="15111" width="0" style="46" hidden="1" customWidth="1"/>
    <col min="15112" max="15112" width="2" style="46" customWidth="1"/>
    <col min="15113" max="15115" width="9.109375" style="46" customWidth="1"/>
    <col min="15116" max="15360" width="9.109375" style="46"/>
    <col min="15361" max="15361" width="0" style="46" hidden="1" customWidth="1"/>
    <col min="15362" max="15362" width="1" style="46" customWidth="1"/>
    <col min="15363" max="15363" width="7" style="46" customWidth="1"/>
    <col min="15364" max="15364" width="46.33203125" style="46" customWidth="1"/>
    <col min="15365" max="15365" width="18.44140625" style="46" customWidth="1"/>
    <col min="15366" max="15366" width="12.88671875" style="46" customWidth="1"/>
    <col min="15367" max="15367" width="0" style="46" hidden="1" customWidth="1"/>
    <col min="15368" max="15368" width="2" style="46" customWidth="1"/>
    <col min="15369" max="15371" width="9.109375" style="46" customWidth="1"/>
    <col min="15372" max="15616" width="9.109375" style="46"/>
    <col min="15617" max="15617" width="0" style="46" hidden="1" customWidth="1"/>
    <col min="15618" max="15618" width="1" style="46" customWidth="1"/>
    <col min="15619" max="15619" width="7" style="46" customWidth="1"/>
    <col min="15620" max="15620" width="46.33203125" style="46" customWidth="1"/>
    <col min="15621" max="15621" width="18.44140625" style="46" customWidth="1"/>
    <col min="15622" max="15622" width="12.88671875" style="46" customWidth="1"/>
    <col min="15623" max="15623" width="0" style="46" hidden="1" customWidth="1"/>
    <col min="15624" max="15624" width="2" style="46" customWidth="1"/>
    <col min="15625" max="15627" width="9.109375" style="46" customWidth="1"/>
    <col min="15628" max="15872" width="9.109375" style="46"/>
    <col min="15873" max="15873" width="0" style="46" hidden="1" customWidth="1"/>
    <col min="15874" max="15874" width="1" style="46" customWidth="1"/>
    <col min="15875" max="15875" width="7" style="46" customWidth="1"/>
    <col min="15876" max="15876" width="46.33203125" style="46" customWidth="1"/>
    <col min="15877" max="15877" width="18.44140625" style="46" customWidth="1"/>
    <col min="15878" max="15878" width="12.88671875" style="46" customWidth="1"/>
    <col min="15879" max="15879" width="0" style="46" hidden="1" customWidth="1"/>
    <col min="15880" max="15880" width="2" style="46" customWidth="1"/>
    <col min="15881" max="15883" width="9.109375" style="46" customWidth="1"/>
    <col min="15884" max="16128" width="9.109375" style="46"/>
    <col min="16129" max="16129" width="0" style="46" hidden="1" customWidth="1"/>
    <col min="16130" max="16130" width="1" style="46" customWidth="1"/>
    <col min="16131" max="16131" width="7" style="46" customWidth="1"/>
    <col min="16132" max="16132" width="46.33203125" style="46" customWidth="1"/>
    <col min="16133" max="16133" width="18.44140625" style="46" customWidth="1"/>
    <col min="16134" max="16134" width="12.88671875" style="46" customWidth="1"/>
    <col min="16135" max="16135" width="0" style="46" hidden="1" customWidth="1"/>
    <col min="16136" max="16136" width="2" style="46" customWidth="1"/>
    <col min="16137" max="16139" width="9.109375" style="46" customWidth="1"/>
    <col min="16140" max="16384" width="9.109375" style="46"/>
  </cols>
  <sheetData>
    <row r="1" spans="3:8" ht="35.25" customHeight="1" thickBot="1" x14ac:dyDescent="0.3">
      <c r="C1" s="154" t="s">
        <v>107</v>
      </c>
      <c r="D1" s="155"/>
      <c r="E1" s="155"/>
      <c r="F1" s="155"/>
      <c r="G1" s="155"/>
      <c r="H1" s="156"/>
    </row>
    <row r="2" spans="3:8" ht="15" x14ac:dyDescent="0.25">
      <c r="C2" s="90" t="s">
        <v>18</v>
      </c>
      <c r="D2" s="91" t="s">
        <v>8</v>
      </c>
      <c r="E2" s="91" t="s">
        <v>15</v>
      </c>
      <c r="F2" s="91" t="s">
        <v>5</v>
      </c>
      <c r="G2" s="92"/>
      <c r="H2" s="93" t="s">
        <v>17</v>
      </c>
    </row>
    <row r="3" spans="3:8" ht="31.5" customHeight="1" x14ac:dyDescent="0.25">
      <c r="C3" s="48">
        <v>1</v>
      </c>
      <c r="D3" s="95" t="str">
        <f>Výsledky!A26</f>
        <v>TJ Rakovice "A"</v>
      </c>
      <c r="E3" s="97">
        <f>Výsledky!X28</f>
        <v>2474</v>
      </c>
      <c r="F3" s="99">
        <f>Výsledky!X29</f>
        <v>922</v>
      </c>
      <c r="G3" s="52"/>
      <c r="H3" s="53">
        <f>Výsledky!X30</f>
        <v>7</v>
      </c>
    </row>
    <row r="4" spans="3:8" ht="31.5" customHeight="1" x14ac:dyDescent="0.25">
      <c r="C4" s="48">
        <v>2</v>
      </c>
      <c r="D4" s="95" t="str">
        <f>Výsledky!A14</f>
        <v>KK Cabaj - Čápor</v>
      </c>
      <c r="E4" s="97">
        <f>Výsledky!X16</f>
        <v>2288</v>
      </c>
      <c r="F4" s="99">
        <f>Výsledky!X17</f>
        <v>708</v>
      </c>
      <c r="G4" s="54"/>
      <c r="H4" s="53">
        <f>Výsledky!X18</f>
        <v>30</v>
      </c>
    </row>
    <row r="5" spans="3:8" ht="31.5" customHeight="1" x14ac:dyDescent="0.25">
      <c r="C5" s="48">
        <v>3</v>
      </c>
      <c r="D5" s="94" t="str">
        <f>Výsledky!A2</f>
        <v>TJ Rakovice "B"</v>
      </c>
      <c r="E5" s="97">
        <f>Výsledky!X4</f>
        <v>2283</v>
      </c>
      <c r="F5" s="99">
        <f>Výsledky!X5</f>
        <v>755</v>
      </c>
      <c r="G5" s="52"/>
      <c r="H5" s="53">
        <f>Výsledky!X6</f>
        <v>18</v>
      </c>
    </row>
    <row r="6" spans="3:8" ht="31.5" customHeight="1" x14ac:dyDescent="0.25">
      <c r="C6" s="48">
        <v>4</v>
      </c>
      <c r="D6" s="95" t="str">
        <f>Výsledky!A8</f>
        <v>MKK Galanta</v>
      </c>
      <c r="E6" s="97">
        <f>Výsledky!X10</f>
        <v>2267</v>
      </c>
      <c r="F6" s="99">
        <f>Výsledky!X11</f>
        <v>744</v>
      </c>
      <c r="G6" s="52"/>
      <c r="H6" s="53">
        <f>Výsledky!X12</f>
        <v>14</v>
      </c>
    </row>
    <row r="7" spans="3:8" ht="31.5" customHeight="1" x14ac:dyDescent="0.25">
      <c r="C7" s="48">
        <v>5</v>
      </c>
      <c r="D7" s="95" t="str">
        <f>Výsledky!A32</f>
        <v>KK Zlaté Klasy</v>
      </c>
      <c r="E7" s="97">
        <f>Výsledky!X34</f>
        <v>2249</v>
      </c>
      <c r="F7" s="99">
        <f>Výsledky!X35</f>
        <v>669</v>
      </c>
      <c r="G7" s="52"/>
      <c r="H7" s="53">
        <f>Výsledky!X36</f>
        <v>39</v>
      </c>
    </row>
    <row r="8" spans="3:8" ht="31.5" customHeight="1" x14ac:dyDescent="0.25">
      <c r="C8" s="48">
        <v>6</v>
      </c>
      <c r="D8" s="95" t="str">
        <f>Výsledky!A44</f>
        <v>KK Pivka</v>
      </c>
      <c r="E8" s="97">
        <f>Výsledky!X46</f>
        <v>2227</v>
      </c>
      <c r="F8" s="99">
        <f>Výsledky!X47</f>
        <v>656</v>
      </c>
      <c r="G8" s="52"/>
      <c r="H8" s="53">
        <f>Výsledky!X48</f>
        <v>36</v>
      </c>
    </row>
    <row r="9" spans="3:8" ht="31.5" customHeight="1" x14ac:dyDescent="0.25">
      <c r="C9" s="48">
        <v>7</v>
      </c>
      <c r="D9" s="95" t="str">
        <f>Výsledky!A38</f>
        <v>TJ Rakovice "ženy"</v>
      </c>
      <c r="E9" s="97">
        <f>Výsledky!X40</f>
        <v>2219</v>
      </c>
      <c r="F9" s="99">
        <f>Výsledky!X41</f>
        <v>732</v>
      </c>
      <c r="G9" s="52"/>
      <c r="H9" s="53">
        <f>Výsledky!X42</f>
        <v>13</v>
      </c>
    </row>
    <row r="10" spans="3:8" ht="31.5" customHeight="1" thickBot="1" x14ac:dyDescent="0.3">
      <c r="C10" s="49">
        <v>8</v>
      </c>
      <c r="D10" s="96" t="str">
        <f>Výsledky!A20</f>
        <v>BKK Bánovce n./B.</v>
      </c>
      <c r="E10" s="98">
        <f>Výsledky!X22</f>
        <v>1990</v>
      </c>
      <c r="F10" s="100">
        <f>Výsledky!X23</f>
        <v>598</v>
      </c>
      <c r="G10" s="55"/>
      <c r="H10" s="56">
        <f>Výsledky!X24</f>
        <v>49</v>
      </c>
    </row>
  </sheetData>
  <sheetProtection selectLockedCells="1"/>
  <sortState ref="D3:H10">
    <sortCondition descending="1" ref="E3:E10"/>
    <sortCondition descending="1" ref="F3:F10"/>
    <sortCondition ref="H3:H10"/>
  </sortState>
  <mergeCells count="1">
    <mergeCell ref="C1:H1"/>
  </mergeCells>
  <conditionalFormatting sqref="F3">
    <cfRule type="cellIs" dxfId="15" priority="23" stopIfTrue="1" operator="greaterThan">
      <formula>2000</formula>
    </cfRule>
  </conditionalFormatting>
  <conditionalFormatting sqref="F4">
    <cfRule type="cellIs" dxfId="14" priority="21" stopIfTrue="1" operator="greaterThan">
      <formula>2000</formula>
    </cfRule>
  </conditionalFormatting>
  <conditionalFormatting sqref="F5">
    <cfRule type="cellIs" dxfId="13" priority="19" stopIfTrue="1" operator="greaterThan">
      <formula>2000</formula>
    </cfRule>
  </conditionalFormatting>
  <conditionalFormatting sqref="F6">
    <cfRule type="cellIs" dxfId="12" priority="17" stopIfTrue="1" operator="greaterThan">
      <formula>2000</formula>
    </cfRule>
  </conditionalFormatting>
  <conditionalFormatting sqref="F7">
    <cfRule type="cellIs" dxfId="11" priority="15" stopIfTrue="1" operator="greaterThan">
      <formula>2000</formula>
    </cfRule>
  </conditionalFormatting>
  <conditionalFormatting sqref="F8">
    <cfRule type="cellIs" dxfId="10" priority="13" stopIfTrue="1" operator="greaterThan">
      <formula>2000</formula>
    </cfRule>
  </conditionalFormatting>
  <conditionalFormatting sqref="F9">
    <cfRule type="cellIs" dxfId="9" priority="11" stopIfTrue="1" operator="greaterThan">
      <formula>2000</formula>
    </cfRule>
  </conditionalFormatting>
  <conditionalFormatting sqref="F10">
    <cfRule type="cellIs" dxfId="8" priority="9" stopIfTrue="1" operator="greaterThan">
      <formula>2000</formula>
    </cfRule>
  </conditionalFormatting>
  <conditionalFormatting sqref="H3">
    <cfRule type="cellIs" dxfId="7" priority="8" stopIfTrue="1" operator="greaterThan">
      <formula>2000</formula>
    </cfRule>
  </conditionalFormatting>
  <conditionalFormatting sqref="H4">
    <cfRule type="cellIs" dxfId="6" priority="7" stopIfTrue="1" operator="greaterThan">
      <formula>2000</formula>
    </cfRule>
  </conditionalFormatting>
  <conditionalFormatting sqref="H5">
    <cfRule type="cellIs" dxfId="5" priority="6" stopIfTrue="1" operator="greaterThan">
      <formula>2000</formula>
    </cfRule>
  </conditionalFormatting>
  <conditionalFormatting sqref="H6">
    <cfRule type="cellIs" dxfId="4" priority="5" stopIfTrue="1" operator="greaterThan">
      <formula>2000</formula>
    </cfRule>
  </conditionalFormatting>
  <conditionalFormatting sqref="H7">
    <cfRule type="cellIs" dxfId="3" priority="4" stopIfTrue="1" operator="greaterThan">
      <formula>2000</formula>
    </cfRule>
  </conditionalFormatting>
  <conditionalFormatting sqref="H8">
    <cfRule type="cellIs" dxfId="2" priority="3" stopIfTrue="1" operator="greaterThan">
      <formula>2000</formula>
    </cfRule>
  </conditionalFormatting>
  <conditionalFormatting sqref="H9">
    <cfRule type="cellIs" dxfId="1" priority="2" stopIfTrue="1" operator="greaterThan">
      <formula>2000</formula>
    </cfRule>
  </conditionalFormatting>
  <conditionalFormatting sqref="H10">
    <cfRule type="cellIs" dxfId="0" priority="1" stopIfTrue="1" operator="greaterThan">
      <formula>2000</formula>
    </cfRule>
  </conditionalFormatting>
  <pageMargins left="0.70866141732283472" right="0.70866141732283472" top="0.74803149606299213" bottom="0.74803149606299213" header="0.31496062992125984" footer="0.31496062992125984"/>
  <pageSetup paperSize="9" scale="13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6"/>
  <sheetViews>
    <sheetView workbookViewId="0">
      <selection sqref="A1:A1048576"/>
    </sheetView>
  </sheetViews>
  <sheetFormatPr defaultRowHeight="14.4" x14ac:dyDescent="0.3"/>
  <cols>
    <col min="1" max="4" width="30.6640625" customWidth="1"/>
  </cols>
  <sheetData>
    <row r="5" spans="1:4" s="89" customFormat="1" ht="81" customHeight="1" x14ac:dyDescent="0.3">
      <c r="A5" s="88" t="s">
        <v>58</v>
      </c>
      <c r="B5" s="88" t="s">
        <v>25</v>
      </c>
      <c r="C5" s="88" t="s">
        <v>61</v>
      </c>
      <c r="D5" s="88" t="s">
        <v>63</v>
      </c>
    </row>
    <row r="6" spans="1:4" s="89" customFormat="1" ht="81" customHeight="1" x14ac:dyDescent="0.3">
      <c r="A6" s="88" t="s">
        <v>59</v>
      </c>
      <c r="B6" s="88" t="s">
        <v>60</v>
      </c>
      <c r="C6" s="88" t="s">
        <v>62</v>
      </c>
      <c r="D6" s="88" t="s">
        <v>64</v>
      </c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G20"/>
  <sheetViews>
    <sheetView workbookViewId="0">
      <selection activeCell="B14" sqref="B14"/>
    </sheetView>
  </sheetViews>
  <sheetFormatPr defaultRowHeight="14.4" x14ac:dyDescent="0.3"/>
  <cols>
    <col min="2" max="2" width="12" bestFit="1" customWidth="1"/>
    <col min="3" max="6" width="27" customWidth="1"/>
  </cols>
  <sheetData>
    <row r="4" spans="2:7" ht="31.2" x14ac:dyDescent="0.3">
      <c r="B4" s="83" t="s">
        <v>20</v>
      </c>
      <c r="C4" s="84" t="s">
        <v>21</v>
      </c>
      <c r="D4" s="84" t="s">
        <v>22</v>
      </c>
      <c r="E4" s="84" t="s">
        <v>23</v>
      </c>
      <c r="F4" s="84" t="s">
        <v>24</v>
      </c>
    </row>
    <row r="5" spans="2:7" ht="31.2" x14ac:dyDescent="0.3">
      <c r="B5" s="85">
        <v>0.41666666666666669</v>
      </c>
      <c r="C5" s="86" t="s">
        <v>26</v>
      </c>
      <c r="D5" s="87" t="s">
        <v>27</v>
      </c>
      <c r="E5" s="86" t="s">
        <v>28</v>
      </c>
      <c r="F5" s="87" t="s">
        <v>29</v>
      </c>
    </row>
    <row r="6" spans="2:7" ht="31.2" x14ac:dyDescent="0.3">
      <c r="B6" s="85">
        <v>0.46180555555555558</v>
      </c>
      <c r="C6" s="87" t="s">
        <v>42</v>
      </c>
      <c r="D6" s="86" t="s">
        <v>43</v>
      </c>
      <c r="E6" s="87" t="s">
        <v>44</v>
      </c>
      <c r="F6" s="86" t="s">
        <v>45</v>
      </c>
    </row>
    <row r="7" spans="2:7" ht="31.2" x14ac:dyDescent="0.3">
      <c r="B7" s="85">
        <v>0.50694444444444442</v>
      </c>
      <c r="C7" s="86" t="s">
        <v>30</v>
      </c>
      <c r="D7" s="87" t="s">
        <v>31</v>
      </c>
      <c r="E7" s="86" t="s">
        <v>32</v>
      </c>
      <c r="F7" s="87" t="s">
        <v>33</v>
      </c>
    </row>
    <row r="8" spans="2:7" ht="31.2" x14ac:dyDescent="0.3">
      <c r="B8" s="85">
        <v>0.55208333333333337</v>
      </c>
      <c r="C8" s="87" t="s">
        <v>46</v>
      </c>
      <c r="D8" s="86" t="s">
        <v>47</v>
      </c>
      <c r="E8" s="87" t="s">
        <v>48</v>
      </c>
      <c r="F8" s="86" t="s">
        <v>49</v>
      </c>
    </row>
    <row r="9" spans="2:7" ht="31.2" x14ac:dyDescent="0.3">
      <c r="B9" s="85">
        <v>0.59722222222222221</v>
      </c>
      <c r="C9" s="86" t="s">
        <v>34</v>
      </c>
      <c r="D9" s="87" t="s">
        <v>35</v>
      </c>
      <c r="E9" s="86" t="s">
        <v>36</v>
      </c>
      <c r="F9" s="87" t="s">
        <v>37</v>
      </c>
    </row>
    <row r="10" spans="2:7" ht="31.2" x14ac:dyDescent="0.3">
      <c r="B10" s="85">
        <v>0.64236111111111105</v>
      </c>
      <c r="C10" s="87" t="s">
        <v>50</v>
      </c>
      <c r="D10" s="86" t="s">
        <v>51</v>
      </c>
      <c r="E10" s="87" t="s">
        <v>52</v>
      </c>
      <c r="F10" s="86" t="s">
        <v>53</v>
      </c>
    </row>
    <row r="11" spans="2:7" ht="31.2" x14ac:dyDescent="0.3">
      <c r="B11" s="85">
        <v>0.6875</v>
      </c>
      <c r="C11" s="86" t="s">
        <v>38</v>
      </c>
      <c r="D11" s="87" t="s">
        <v>39</v>
      </c>
      <c r="E11" s="86" t="s">
        <v>40</v>
      </c>
      <c r="F11" s="87" t="s">
        <v>41</v>
      </c>
    </row>
    <row r="12" spans="2:7" ht="31.2" x14ac:dyDescent="0.3">
      <c r="B12" s="85">
        <v>0.73263888888888884</v>
      </c>
      <c r="C12" s="87" t="s">
        <v>54</v>
      </c>
      <c r="D12" s="86" t="s">
        <v>55</v>
      </c>
      <c r="E12" s="87" t="s">
        <v>56</v>
      </c>
      <c r="F12" s="86" t="s">
        <v>57</v>
      </c>
    </row>
    <row r="13" spans="2:7" x14ac:dyDescent="0.3">
      <c r="B13" s="82"/>
      <c r="C13" s="82"/>
      <c r="D13" s="82"/>
      <c r="E13" s="82"/>
      <c r="F13" s="82"/>
      <c r="G13" s="82"/>
    </row>
    <row r="14" spans="2:7" x14ac:dyDescent="0.3">
      <c r="B14" s="82"/>
      <c r="C14" s="82"/>
      <c r="D14" s="82"/>
      <c r="E14" s="82"/>
      <c r="F14" s="82"/>
      <c r="G14" s="82"/>
    </row>
    <row r="15" spans="2:7" x14ac:dyDescent="0.3">
      <c r="B15" s="82"/>
      <c r="C15" s="82"/>
      <c r="D15" s="82"/>
      <c r="E15" s="82"/>
      <c r="F15" s="82"/>
      <c r="G15" s="82"/>
    </row>
    <row r="16" spans="2:7" x14ac:dyDescent="0.3">
      <c r="B16" s="82"/>
      <c r="C16" s="82"/>
      <c r="D16" s="82"/>
      <c r="E16" s="82"/>
      <c r="F16" s="82"/>
      <c r="G16" s="82"/>
    </row>
    <row r="17" spans="2:7" x14ac:dyDescent="0.3">
      <c r="B17" s="82"/>
      <c r="C17" s="82"/>
      <c r="D17" s="82"/>
      <c r="E17" s="82"/>
      <c r="F17" s="82"/>
      <c r="G17" s="82"/>
    </row>
    <row r="18" spans="2:7" x14ac:dyDescent="0.3">
      <c r="B18" s="82"/>
      <c r="C18" s="82"/>
      <c r="D18" s="82"/>
      <c r="E18" s="82"/>
      <c r="F18" s="82"/>
      <c r="G18" s="82"/>
    </row>
    <row r="19" spans="2:7" x14ac:dyDescent="0.3">
      <c r="B19" s="82"/>
      <c r="C19" s="82"/>
      <c r="D19" s="82"/>
      <c r="E19" s="82"/>
      <c r="F19" s="82"/>
      <c r="G19" s="82"/>
    </row>
    <row r="20" spans="2:7" x14ac:dyDescent="0.3">
      <c r="B20" s="82"/>
      <c r="C20" s="82"/>
      <c r="D20" s="82"/>
      <c r="E20" s="82"/>
      <c r="F20" s="82"/>
      <c r="G20" s="82"/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" sqref="B3"/>
    </sheetView>
  </sheetViews>
  <sheetFormatPr defaultRowHeight="14.4" x14ac:dyDescent="0.3"/>
  <cols>
    <col min="2" max="2" width="14.10937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</vt:i4>
      </vt:variant>
    </vt:vector>
  </HeadingPairs>
  <TitlesOfParts>
    <vt:vector size="6" baseType="lpstr">
      <vt:lpstr>Výsledky</vt:lpstr>
      <vt:lpstr>Jednotlivci</vt:lpstr>
      <vt:lpstr>Družstvá</vt:lpstr>
      <vt:lpstr>Hárok2</vt:lpstr>
      <vt:lpstr>Hárok1</vt:lpstr>
      <vt:lpstr>Hárok3</vt:lpstr>
    </vt:vector>
  </TitlesOfParts>
  <Company>Slovenské elektrárne,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Duračka Pavol</dc:creator>
  <cp:lastModifiedBy>xxx</cp:lastModifiedBy>
  <cp:lastPrinted>2025-06-28T16:44:02Z</cp:lastPrinted>
  <dcterms:created xsi:type="dcterms:W3CDTF">2017-06-19T16:12:45Z</dcterms:created>
  <dcterms:modified xsi:type="dcterms:W3CDTF">2025-07-07T20:10:38Z</dcterms:modified>
</cp:coreProperties>
</file>